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mc:AlternateContent xmlns:mc="http://schemas.openxmlformats.org/markup-compatibility/2006">
    <mc:Choice Requires="x15">
      <x15ac:absPath xmlns:x15ac="http://schemas.microsoft.com/office/spreadsheetml/2010/11/ac" url="https://assoqcpe.sharepoint.com/sites/Infrastructures/DocumentsDossiersSecteur/Documents techniques/SPII Verdissement/Ressources à partager/"/>
    </mc:Choice>
  </mc:AlternateContent>
  <xr:revisionPtr revIDLastSave="48" documentId="8_{4AFD01D3-8BBB-40F3-A16B-26ABCC978441}" xr6:coauthVersionLast="47" xr6:coauthVersionMax="47" xr10:uidLastSave="{AFEB238C-9A22-43FD-BA9E-B6664308F1CF}"/>
  <bookViews>
    <workbookView xWindow="-108" yWindow="-108" windowWidth="23256" windowHeight="12576" tabRatio="891" xr2:uid="{00000000-000D-0000-FFFF-FFFF00000000}"/>
  </bookViews>
  <sheets>
    <sheet name="Uniformat Niv4" sheetId="14688" r:id="rId1"/>
  </sheets>
  <definedNames>
    <definedName name="a" hidden="1">{"Section A",#N/A,TRUE,"BUILDING"}</definedName>
    <definedName name="as" hidden="1">{"Section B",#N/A,TRUE,"BUILDING"}</definedName>
    <definedName name="asas" hidden="1">{"Section B",#N/A,TRUE,"BUILDING"}</definedName>
    <definedName name="asasasasas" hidden="1">{"Building",#N/A,FALSE,"BUILDING"}</definedName>
    <definedName name="Base" localSheetId="0" hidden="1">{"Section B",#N/A,TRUE,"BUILDING"}</definedName>
    <definedName name="Base" hidden="1">{"Section B",#N/A,TRUE,"BUILDING"}</definedName>
    <definedName name="D_201001">#REF!</definedName>
    <definedName name="D_201002">#REF!</definedName>
    <definedName name="D_201003">#REF!</definedName>
    <definedName name="D_201004">#REF!</definedName>
    <definedName name="D_201005">#REF!</definedName>
    <definedName name="D_201006">#REF!</definedName>
    <definedName name="D_201007">#REF!</definedName>
    <definedName name="D_201008">#REF!</definedName>
    <definedName name="D_201009">#REF!</definedName>
    <definedName name="D_201010">#REF!</definedName>
    <definedName name="D_201011">#REF!</definedName>
    <definedName name="D_201012">#REF!</definedName>
    <definedName name="D_201099">#REF!</definedName>
    <definedName name="D_202001">#REF!</definedName>
    <definedName name="D_202002">#REF!</definedName>
    <definedName name="D_202003">#REF!</definedName>
    <definedName name="D_202004">#REF!</definedName>
    <definedName name="D_202005">#REF!</definedName>
    <definedName name="D_202099">#REF!</definedName>
    <definedName name="D_203001">#REF!</definedName>
    <definedName name="D_203002">#REF!</definedName>
    <definedName name="D_203003">#REF!</definedName>
    <definedName name="D_203004">#REF!</definedName>
    <definedName name="D_203005">#REF!</definedName>
    <definedName name="D_203099">#REF!</definedName>
    <definedName name="D_204001">#REF!</definedName>
    <definedName name="D_204002">#REF!</definedName>
    <definedName name="D_204003">#REF!</definedName>
    <definedName name="D_204004">#REF!</definedName>
    <definedName name="D_204099">#REF!</definedName>
    <definedName name="D_209001">#REF!</definedName>
    <definedName name="D_209002">#REF!</definedName>
    <definedName name="D_209003">#REF!</definedName>
    <definedName name="D_209004">#REF!</definedName>
    <definedName name="D_209005">#REF!</definedName>
    <definedName name="D_209099">#REF!</definedName>
    <definedName name="D_301001">#REF!</definedName>
    <definedName name="D_301002">#REF!</definedName>
    <definedName name="D_301003">#REF!</definedName>
    <definedName name="D_301004">#REF!</definedName>
    <definedName name="D_301005">#REF!</definedName>
    <definedName name="D_301006">#REF!</definedName>
    <definedName name="D_301007">#REF!</definedName>
    <definedName name="D_301099">#REF!</definedName>
    <definedName name="D_302001">#REF!</definedName>
    <definedName name="D_302002">#REF!</definedName>
    <definedName name="D_302003">#REF!</definedName>
    <definedName name="D_302004">#REF!</definedName>
    <definedName name="D_302005">#REF!</definedName>
    <definedName name="D_302006">#REF!</definedName>
    <definedName name="D_302099">#REF!</definedName>
    <definedName name="D_303001">#REF!</definedName>
    <definedName name="D_303002">#REF!</definedName>
    <definedName name="D_303099">#REF!</definedName>
    <definedName name="D_304001">#REF!</definedName>
    <definedName name="D_304002">#REF!</definedName>
    <definedName name="D_304003">#REF!</definedName>
    <definedName name="D_304004">#REF!</definedName>
    <definedName name="D_304005">#REF!</definedName>
    <definedName name="D_304006">#REF!</definedName>
    <definedName name="D_304007">#REF!</definedName>
    <definedName name="D_304008">#REF!</definedName>
    <definedName name="D_304009">#REF!</definedName>
    <definedName name="D_304099">#REF!</definedName>
    <definedName name="D_305001">#REF!</definedName>
    <definedName name="D_305002">#REF!</definedName>
    <definedName name="D_305003">#REF!</definedName>
    <definedName name="D_305004">#REF!</definedName>
    <definedName name="D_305005">#REF!</definedName>
    <definedName name="D_305006">#REF!</definedName>
    <definedName name="D_305099">#REF!</definedName>
    <definedName name="D_306001">#REF!</definedName>
    <definedName name="D_306002">#REF!</definedName>
    <definedName name="D_306003">#REF!</definedName>
    <definedName name="D_306004">#REF!</definedName>
    <definedName name="D_306005">#REF!</definedName>
    <definedName name="D_306006">#REF!</definedName>
    <definedName name="D_306007">#REF!</definedName>
    <definedName name="D_306099">#REF!</definedName>
    <definedName name="D_307001">#REF!</definedName>
    <definedName name="D_307002">#REF!</definedName>
    <definedName name="D_307003">#REF!</definedName>
    <definedName name="D_307099">#REF!</definedName>
    <definedName name="D_309001">#REF!</definedName>
    <definedName name="D_309002">#REF!</definedName>
    <definedName name="D_309003">#REF!</definedName>
    <definedName name="D_309004">#REF!</definedName>
    <definedName name="D_309005">#REF!</definedName>
    <definedName name="D_309006">#REF!</definedName>
    <definedName name="D_309007">#REF!</definedName>
    <definedName name="D_309099">#REF!</definedName>
    <definedName name="D_401001">#REF!</definedName>
    <definedName name="D_401002">#REF!</definedName>
    <definedName name="D_402001">#REF!</definedName>
    <definedName name="D_402002">#REF!</definedName>
    <definedName name="D_402003">#REF!</definedName>
    <definedName name="D_403001">#REF!</definedName>
    <definedName name="D_403002">#REF!</definedName>
    <definedName name="D_409001">#REF!</definedName>
    <definedName name="D_409002">#REF!</definedName>
    <definedName name="D_409003">#REF!</definedName>
    <definedName name="D_409004">#REF!</definedName>
    <definedName name="D_409099">#REF!</definedName>
    <definedName name="D_501001">#REF!</definedName>
    <definedName name="D_501002">#REF!</definedName>
    <definedName name="D_501003">#REF!</definedName>
    <definedName name="D_501004">#REF!</definedName>
    <definedName name="D_501005">#REF!</definedName>
    <definedName name="D_501006">#REF!</definedName>
    <definedName name="D_501007">#REF!</definedName>
    <definedName name="D_501099">#REF!</definedName>
    <definedName name="D_502001">#REF!</definedName>
    <definedName name="D_502002">#REF!</definedName>
    <definedName name="D_502003">#REF!</definedName>
    <definedName name="D_502099">#REF!</definedName>
    <definedName name="D_503001">#REF!</definedName>
    <definedName name="D_503002">#REF!</definedName>
    <definedName name="D_503003">#REF!</definedName>
    <definedName name="D_503004">#REF!</definedName>
    <definedName name="D_503005">#REF!</definedName>
    <definedName name="D_503006">#REF!</definedName>
    <definedName name="D_503007">#REF!</definedName>
    <definedName name="D_503008">#REF!</definedName>
    <definedName name="D_503009">#REF!</definedName>
    <definedName name="D_503099">#REF!</definedName>
    <definedName name="D_509001">#REF!</definedName>
    <definedName name="D_509002">#REF!</definedName>
    <definedName name="D_509003">#REF!</definedName>
    <definedName name="D_509004">#REF!</definedName>
    <definedName name="D_509005">#REF!</definedName>
    <definedName name="D_509006">#REF!</definedName>
    <definedName name="D_509007">#REF!</definedName>
    <definedName name="D_509099">#REF!</definedName>
    <definedName name="E_102001">#REF!</definedName>
    <definedName name="E_102002">#REF!</definedName>
    <definedName name="E_102003">#REF!</definedName>
    <definedName name="F_201006CHEG">#REF!</definedName>
    <definedName name="F_201006COM">#REF!</definedName>
    <definedName name="F_201006PI">#REF!</definedName>
    <definedName name="F_201006PL">#REF!</definedName>
    <definedName name="F_201006VEN">#REF!</definedName>
    <definedName name="F_201007">#REF!</definedName>
    <definedName name="G_401001">#REF!</definedName>
    <definedName name="G_401002">#REF!</definedName>
    <definedName name="G_401003">#REF!</definedName>
    <definedName name="G_401004">#REF!</definedName>
    <definedName name="G_401005">#REF!</definedName>
    <definedName name="G_401006">#REF!</definedName>
    <definedName name="G_401007">#REF!</definedName>
    <definedName name="G_401008">#REF!</definedName>
    <definedName name="G_401009">#REF!</definedName>
    <definedName name="G_401099">#REF!</definedName>
    <definedName name="G_402001">#REF!</definedName>
    <definedName name="G_402002">#REF!</definedName>
    <definedName name="G_402003">#REF!</definedName>
    <definedName name="G_402004">#REF!</definedName>
    <definedName name="G_402005">#REF!</definedName>
    <definedName name="G_402006">#REF!</definedName>
    <definedName name="G_402007">#REF!</definedName>
    <definedName name="G_402008">#REF!</definedName>
    <definedName name="G_402099">#REF!</definedName>
    <definedName name="G_403001">#REF!</definedName>
    <definedName name="G_403002">#REF!</definedName>
    <definedName name="G_403003">#REF!</definedName>
    <definedName name="G_403004">#REF!</definedName>
    <definedName name="G_403005">#REF!</definedName>
    <definedName name="G_403006">#REF!</definedName>
    <definedName name="G_403007">#REF!</definedName>
    <definedName name="G_403008">#REF!</definedName>
    <definedName name="G_403009">#REF!</definedName>
    <definedName name="G_403098">#REF!</definedName>
    <definedName name="G_403099">#REF!</definedName>
    <definedName name="G_409001">#REF!</definedName>
    <definedName name="G_409002">#REF!</definedName>
    <definedName name="G_409003">#REF!</definedName>
    <definedName name="G_409004">#REF!</definedName>
    <definedName name="G_409099">#REF!</definedName>
    <definedName name="_xlnm.Print_Titles" localSheetId="0">'Uniformat Niv4'!#REF!</definedName>
    <definedName name="sfv" localSheetId="0" hidden="1">{"Section B",#N/A,TRUE,"BUILDING"}</definedName>
    <definedName name="sfv" hidden="1">{"Section B",#N/A,TRUE,"BUILDING"}</definedName>
    <definedName name="sss" hidden="1">{"Building",#N/A,TRUE,"BUILDING";"SiteWork",#N/A,TRUE,"SITEWORK"}</definedName>
    <definedName name="wrn.All_Bldg_Site." localSheetId="0" hidden="1">{"Building",#N/A,TRUE,"BUILDING";"SiteWork",#N/A,TRUE,"SITEWORK"}</definedName>
    <definedName name="wrn.All_Bldg_Site." hidden="1">{"Building",#N/A,TRUE,"BUILDING";"SiteWork",#N/A,TRUE,"SITEWORK"}</definedName>
    <definedName name="wrn.Building." localSheetId="0" hidden="1">{"Building",#N/A,FALSE,"BUILDING"}</definedName>
    <definedName name="wrn.Building." hidden="1">{"Building",#N/A,FALSE,"BUILDING"}</definedName>
    <definedName name="wrn.Section._.A." localSheetId="0" hidden="1">{"Section A",#N/A,TRUE,"BUILDING"}</definedName>
    <definedName name="wrn.Section._.A." hidden="1">{"Section A",#N/A,TRUE,"BUILDING"}</definedName>
    <definedName name="wrn.Section._.B." localSheetId="0" hidden="1">{"Section B",#N/A,TRUE,"BUILDING"}</definedName>
    <definedName name="wrn.Section._.B." hidden="1">{"Section B",#N/A,TRUE,"BUILDING"}</definedName>
    <definedName name="wrn.Section._.C." localSheetId="0" hidden="1">{"Section C",#N/A,TRUE,"BUILDING"}</definedName>
    <definedName name="wrn.Section._.C." hidden="1">{"Section C",#N/A,TRUE,"BUILDING"}</definedName>
    <definedName name="wrn.Section._.D." localSheetId="0" hidden="1">{"Section D",#N/A,TRUE,"BUILDING"}</definedName>
    <definedName name="wrn.Section._.D." hidden="1">{"Section D",#N/A,TRUE,"BUILDING"}</definedName>
    <definedName name="wrn.Section._.E." localSheetId="0" hidden="1">{"Section E",#N/A,TRUE,"BUILDING"}</definedName>
    <definedName name="wrn.Section._.E." hidden="1">{"Section E",#N/A,TRUE,"BUILDING"}</definedName>
    <definedName name="wrn.Section._.F." localSheetId="0" hidden="1">{"Section F",#N/A,TRUE,"BUILDING"}</definedName>
    <definedName name="wrn.Section._.F." hidden="1">{"Section F",#N/A,TRUE,"BUILDING"}</definedName>
    <definedName name="wrn.Section._.G." localSheetId="0" hidden="1">{"Section G",#N/A,FALSE,"SITEWORK"}</definedName>
    <definedName name="wrn.Section._.G." hidden="1">{"Section G",#N/A,FALSE,"SITEWORK"}</definedName>
    <definedName name="wrn.Section._.Z." localSheetId="0" hidden="1">{"Section Z",#N/A,TRUE,"BUILDING";"Section Z",#N/A,TRUE,"SITEWORK"}</definedName>
    <definedName name="wrn.Section._.Z." hidden="1">{"Section Z",#N/A,TRUE,"BUILDING";"Section Z",#N/A,TRUE,"SITEWORK"}</definedName>
    <definedName name="wrn.Sitework." localSheetId="0" hidden="1">{"SiteWork",#N/A,FALSE,"SITEWORK"}</definedName>
    <definedName name="wrn.Sitework." hidden="1">{"SiteWork",#N/A,FALSE,"SITEWORK"}</definedName>
    <definedName name="_xlnm.Print_Area" localSheetId="0">'Uniformat Niv4'!$B$1:$F$151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40" i="14688" l="1"/>
  <c r="F68" i="14688" l="1"/>
  <c r="F137" i="14688"/>
  <c r="F126" i="14688"/>
  <c r="F18" i="14688"/>
  <c r="F17" i="14688"/>
  <c r="F125" i="14688"/>
  <c r="F124" i="14688"/>
  <c r="F123" i="14688"/>
  <c r="F6" i="14688"/>
  <c r="F122" i="14688"/>
  <c r="F5" i="14688"/>
  <c r="F99" i="14688"/>
  <c r="F72" i="14688"/>
  <c r="F67" i="14688"/>
  <c r="F59" i="14688"/>
  <c r="F58" i="14688"/>
  <c r="F57" i="14688"/>
  <c r="F55" i="14688"/>
  <c r="F14" i="14688"/>
  <c r="F66" i="14688" l="1"/>
  <c r="F11" i="14688" l="1"/>
  <c r="F10" i="14688"/>
  <c r="F9" i="14688"/>
  <c r="F49" i="14688" l="1"/>
  <c r="F89" i="14688" l="1"/>
  <c r="F88" i="14688"/>
  <c r="F87" i="14688"/>
  <c r="F42" i="14688" l="1"/>
  <c r="F98" i="14688" l="1"/>
  <c r="F4" i="14688"/>
  <c r="F63" i="14688" l="1"/>
  <c r="F64" i="14688"/>
  <c r="F65" i="14688"/>
  <c r="F97" i="14688"/>
  <c r="F102" i="14688"/>
  <c r="F103" i="14688"/>
  <c r="F104" i="14688"/>
  <c r="F105" i="14688"/>
  <c r="F106" i="14688"/>
  <c r="F107" i="14688"/>
  <c r="F117" i="14688"/>
  <c r="F29" i="14688"/>
  <c r="F21" i="14688"/>
  <c r="F22" i="14688"/>
  <c r="F23" i="14688"/>
  <c r="F24" i="14688"/>
  <c r="F20" i="14688"/>
  <c r="F85" i="14688" l="1"/>
  <c r="F84" i="14688"/>
  <c r="F41" i="14688" l="1"/>
  <c r="F3" i="14688" l="1"/>
  <c r="F132" i="14688" l="1"/>
  <c r="F44" i="14688" l="1"/>
  <c r="F116" i="14688" l="1"/>
  <c r="F101" i="14688" l="1"/>
  <c r="F110" i="14688" l="1"/>
  <c r="F40" i="14688"/>
  <c r="F39" i="14688"/>
  <c r="F38" i="14688"/>
  <c r="F37" i="14688"/>
  <c r="F112" i="14688" l="1"/>
  <c r="F75" i="14688" l="1"/>
  <c r="F92" i="14688" l="1"/>
  <c r="F54" i="14688"/>
  <c r="F53" i="14688"/>
  <c r="F52" i="14688"/>
  <c r="F71" i="14688"/>
  <c r="F70" i="14688"/>
  <c r="F47" i="14688" l="1"/>
  <c r="F34" i="14688" l="1"/>
  <c r="F35" i="14688"/>
  <c r="F86" i="14688" l="1"/>
  <c r="F83" i="14688"/>
  <c r="F96" i="14688" l="1"/>
  <c r="F95" i="14688"/>
  <c r="F94" i="14688"/>
  <c r="F93" i="14688" l="1"/>
  <c r="F50" i="14688" l="1"/>
  <c r="F26" i="14688" l="1"/>
  <c r="F28" i="14688" l="1"/>
  <c r="F43" i="14688" l="1"/>
  <c r="F80" i="14688"/>
  <c r="F82" i="14688"/>
  <c r="F45" i="14688"/>
  <c r="F8" i="14688"/>
  <c r="F16" i="14688"/>
  <c r="F111" i="14688"/>
  <c r="F120" i="14688"/>
  <c r="F118" i="14688"/>
  <c r="F129" i="14688"/>
  <c r="F32" i="14688"/>
  <c r="F33" i="14688"/>
  <c r="F46" i="14688"/>
  <c r="F62" i="14688"/>
  <c r="F81" i="14688"/>
  <c r="F61" i="14688"/>
  <c r="F79" i="14688"/>
  <c r="F135" i="14688"/>
  <c r="F12" i="14688"/>
  <c r="F76" i="14688" l="1"/>
  <c r="F136" i="14688" l="1"/>
  <c r="F133" i="14688"/>
  <c r="F131" i="14688"/>
  <c r="F115" i="14688"/>
  <c r="F121" i="14688"/>
  <c r="F48" i="14688"/>
  <c r="F114" i="14688"/>
  <c r="F31" i="14688"/>
  <c r="F113" i="14688" l="1"/>
  <c r="F109" i="14688"/>
  <c r="F78" i="14688"/>
  <c r="F91" i="14688"/>
  <c r="F139" i="14688"/>
  <c r="F2" i="14688"/>
  <c r="F141" i="14688" s="1"/>
  <c r="F143" i="14688" l="1"/>
  <c r="F149" i="14688" s="1"/>
  <c r="F147" i="14688"/>
  <c r="F151" i="14688" s="1"/>
  <c r="F130" i="14688"/>
  <c r="F134" i="14688"/>
  <c r="F128" i="14688"/>
  <c r="F77" i="14688"/>
  <c r="F74" i="14688"/>
  <c r="F157" i="14688" l="1"/>
  <c r="F156" i="14688"/>
  <c r="F155" i="14688"/>
  <c r="F154" i="14688"/>
  <c r="F159" i="14688" l="1"/>
</calcChain>
</file>

<file path=xl/sharedStrings.xml><?xml version="1.0" encoding="utf-8"?>
<sst xmlns="http://schemas.openxmlformats.org/spreadsheetml/2006/main" count="265" uniqueCount="153">
  <si>
    <t>Total</t>
  </si>
  <si>
    <t>TPS</t>
  </si>
  <si>
    <t>TVQ</t>
  </si>
  <si>
    <t>Contingences de conception</t>
  </si>
  <si>
    <t>Sous-Total</t>
  </si>
  <si>
    <t>Sous-total avant taxes</t>
  </si>
  <si>
    <t>unité</t>
  </si>
  <si>
    <t>forfait</t>
  </si>
  <si>
    <t>Nivellement de surface</t>
  </si>
  <si>
    <t>Bancs, Code(s) produit(s) : 194103 de la compagnie Cascade. Dimensions: 1511x738x801mm</t>
  </si>
  <si>
    <t>Gazon en plaques, incluant terreau d'engazonnement (150mm)</t>
  </si>
  <si>
    <t>Marches de béton préfabriqué de type prestige de la compagnie Bolduc. Couleur 'gris granit'. Dimensions 400x1200x150mm</t>
  </si>
  <si>
    <t xml:space="preserve">Bordure de béton pré-fabriqués </t>
  </si>
  <si>
    <t xml:space="preserve">Gazon en plaques de type 'pâturin bleu du Kentucky' de la compagnie Gazon Bastien. Incluant terreau d'engazonnement (150mm) mélange no.1 (3100) de la compagnie Savaria </t>
  </si>
  <si>
    <t>Main courante en acier galvanisé boulonnée dans les pavés de bèton préfabriqués</t>
  </si>
  <si>
    <t>Bac de jardinage en bois traité, incluant planche en bois traité pré-percée pour drainage. Dimensions 4000x950mm, Ht.900mm. Incluant recouvrement métallique de type 'Galvalume.  Prévoir équerres/étriers en acier galvanisé pour assemblage.</t>
  </si>
  <si>
    <t>Balançoire indépendante 4 chaises, modèle SL294P509 en aluminium. Incluant dossiers pliants, toit de 44.5’’ de large, table de luxe en vitre. Couleur Beige</t>
  </si>
  <si>
    <t>Mise en forme et nivellement brut</t>
  </si>
  <si>
    <t>ml</t>
  </si>
  <si>
    <t>Bollard</t>
  </si>
  <si>
    <t>Clôture de type Frost noir, hauteur 6' (incluant poteau coin renfort chaque 100')+(incluant porte simple)</t>
  </si>
  <si>
    <t>Clôture de type Oasis noir,-9500-  hauteur 6' (incluant porte simple)</t>
  </si>
  <si>
    <t>Clôture de type Oasis noir,-9805-  hauteur 6' (incluant porte simple)</t>
  </si>
  <si>
    <t xml:space="preserve">Sentier poussière de pierre avec bordure de pierre naturelle  (L.3 M, fondation 150 mm) </t>
  </si>
  <si>
    <t xml:space="preserve">Sentier poussière de pierre   (L.1.8 M, fondation 150 mm) </t>
  </si>
  <si>
    <t>Bordure de béton coulé</t>
  </si>
  <si>
    <t>Ensemencement de type gazon, incluant terreau d'engazonnement (150mm)</t>
  </si>
  <si>
    <t>Excavation</t>
  </si>
  <si>
    <t>m3</t>
  </si>
  <si>
    <t>Dalle de béton coulé finie au balai (incluant fondation granulaire de 300 mm)</t>
  </si>
  <si>
    <t>Séparation anti-vandalisme en acier galvanisé</t>
  </si>
  <si>
    <t>Pavage et revêtement toit terrasse (sur plots)</t>
  </si>
  <si>
    <t>Main courante en acier galvanisé boulonnée sur muret de béton</t>
  </si>
  <si>
    <t>Retirer et disposer des structurees de jeux (glissade + balancoire)</t>
  </si>
  <si>
    <t>Retirer et disposer des bancs</t>
  </si>
  <si>
    <t>Retirer et disposer des souches d'arbres</t>
  </si>
  <si>
    <t>Retirer la fondation de clôture</t>
  </si>
  <si>
    <t>Surface d'asphalte (incluant la fondation granulaire)</t>
  </si>
  <si>
    <t>Surface asphaltée - incluant fondation granulaire</t>
  </si>
  <si>
    <t>Bordure de retenue en aluminium</t>
  </si>
  <si>
    <t>Isolant rigide en polystyrène - Polymos : 93 Kpa (16kg) en compression (Incl. Maind'œuvre)</t>
  </si>
  <si>
    <t>Isolant rigide en polystyrène - Polymos : 100 Kpa (20kg) en compression (Incl. Maind'œuvre)</t>
  </si>
  <si>
    <t>Isolant rigide en polystyrène - Polymos : 120 Kpa (21kg) en compression (Incl. Maind'œuvre)</t>
  </si>
  <si>
    <t>Sation d'exercice (lifetrail)</t>
  </si>
  <si>
    <t>Géotextile</t>
  </si>
  <si>
    <t>Bancs-murets en blocs de béton utilitaire Construcbloc 600x600x2400mm (incluant fondation granulaire, membrane géotextile, pierre drainante et béton de remplissage pour trou de la poignée de levage)</t>
  </si>
  <si>
    <t xml:space="preserve">Gazon en plaques de type 'Trafik +1500' de la compagnie Gazon Bastien. Incluant terreau d'engazonnement (150mm) mélange no.1 (3100) de la compagnie Savaria </t>
  </si>
  <si>
    <t>m.l.</t>
  </si>
  <si>
    <t>Gazon en plaques piqueté dans pente de 1:3, incluant terreau d'engazonnement (150mm)</t>
  </si>
  <si>
    <t>Paillis en bois de cèdre COMPACTÉ 12 pouces d'épaisseur (module de jeux écoles et parc)</t>
  </si>
  <si>
    <t>Fontaine à boire (carbec)</t>
  </si>
  <si>
    <t>Bordure de retenue de jardin en plastique</t>
  </si>
  <si>
    <t>Systeme d'irrigation (Compter approximativement 1.25 $ par m2)</t>
  </si>
  <si>
    <t>Paillis en bois ignifuge (25m autour des bâtiments) 75mm d'épaisseur (incluant installation)</t>
  </si>
  <si>
    <t>Marquage de rue sur rue (street bond)</t>
  </si>
  <si>
    <t>Terreau de plantation Savaria Mélange Ultra Léger (3153) ( sans installation, + 50$ pour transport, seulement utiliser dans bac de plantation sur toit, pas pour toit-terrasse)</t>
  </si>
  <si>
    <t>Sonotube (hors gèle) incl. materiel, main d'œuvre, excacvation, remblai et bétonage</t>
  </si>
  <si>
    <t>Terreau de plantation (incluant main d'œuvre)</t>
  </si>
  <si>
    <t>Dalle de béton compactée au Rouleau (BCR) (incluant fondation granulaire de 300 mm)</t>
  </si>
  <si>
    <t>Ensemencement Hydraulique de type 'Herbio prairiebande riveraine (60010) 100% indigènes: Incluant materiel, location et installation (l'ensemencement hydraulique demande de l apart de l'entrepreneur un soin particulier et des tontes régulières dans les semaines qui suivent la plantation - cela peut prendre 1 a 3 ans avant que l'ensemencement soit entièrement établie)</t>
  </si>
  <si>
    <t>Ensemencementde type prairie (l'ensemencement hydraulique demande de l apart de l'entrepreneur un soin particulier et des tontes régulières dans les semaines qui suivent la plantation - cela peut prendre 1 a 3 ans avant que l'ensemencement soit entièrement établie)</t>
  </si>
  <si>
    <t>Ensemencement hydraulique de type Herbio prairie indigène nain de la compagnie Gloco ou équivalent approuvé, ne nécéssitant pas de terreau de culture et de géotextile de retention (l'ensemencement hydraulique demande de l apart de l'entrepreneur un soin particulier et des tontes régulières dans les semaines qui suivent la plantation - cela peut prendre 1 a 3 ans avant que l'ensemencement soit entièrement établie)</t>
  </si>
  <si>
    <t>Ensemencement hydraulique de type Herbionik Ecoturf de la compagnie Gloco ou équivalent approuvé, incluant terreau de plantation (150mm) et géotextile de retention de type Curlex HV de la compagnie Solmax Texel ou équivalent approuvé. (l'ensemencement hydraulique demande de l apart de l'entrepreneur un soin particulier et des tontes régulières dans les semaines qui suivent la plantation - cela peut prendre 1 a 3 ans avant que l'ensemencement soit entièrement établie)</t>
  </si>
  <si>
    <t>Ensemencement hydraulique de type 'Herbio fleurs vivaces, annuelles et graminées' de la compagnie Gloco.  Incluant terreau d'engazonnement (150mm) mélange no.1 (3100) de la compagnie Savaria  (l'ensemencement hydraulique demande de l apart de l'entrepreneur un soin particulier et des tontes régulières dans les semaines qui suivent la plantation - cela peut prendre 1 a 3 ans avant que l'ensemencement soit entièrement établie)</t>
  </si>
  <si>
    <t>Bac de jardinage en bois traité, recouvert de plaque d'acier galvalum (850mm hors sol)</t>
  </si>
  <si>
    <t>Bordure de retenue pour chemin en poussière de pierre</t>
  </si>
  <si>
    <t>Trottoir de béton coulé sans empattement (incluant fondation granulaire 300mm)</t>
  </si>
  <si>
    <t>Protection des arbres existants</t>
  </si>
  <si>
    <t>Cloture de type Omega 1.5 m de haut. Elite</t>
  </si>
  <si>
    <t>Paillis en ardoise noir 50mm d'épaisseur</t>
  </si>
  <si>
    <t>Bac de jardinage en bois traité et recouvert d'une feuille d'acier galvalum 3000x1000mm, 762 mm de hauteur</t>
  </si>
  <si>
    <t>Surface de pavés de béton préfabriqués 100mm (incluant pas fondation granulaire de 300 mm)  (40$ m2 infra par civil)</t>
  </si>
  <si>
    <t>Cloture de chantier temporaire (location en moyenne de 3 mois incluant transport)</t>
  </si>
  <si>
    <t>Installation de clotures temporaires (prix par 1000m.l. en moyenne)</t>
  </si>
  <si>
    <t>Marquage de rue sur rue (lignage)</t>
  </si>
  <si>
    <t>Surface de pavés de béton préfabriqués 60mm (incluant pas fondation granulaire de 300 mm)  sans compter l'excavation (40$ m2 infra par civil)</t>
  </si>
  <si>
    <t>Surface de pavés de béton préfabriqués 60mm (incluant exacavation et fondation granulaire de 300 mm)</t>
  </si>
  <si>
    <t>Surface de pavés de béton préfabriqués 100mm (incluant excavation et fondation granulaire de 300 mm)</t>
  </si>
  <si>
    <t>Surface de pavés de béton préfabriqués 100mm (incluant excavation et fondation PERMEABLE)</t>
  </si>
  <si>
    <t>Mur de béton coulé (l 300mm)</t>
  </si>
  <si>
    <t>Support à bicyclette 5 places</t>
  </si>
  <si>
    <t>Transplantation arbre moins de 100mm DHP</t>
  </si>
  <si>
    <t>Panier à rebuts, incluant la base de béton</t>
  </si>
  <si>
    <t>Panier à rebuts double, incluant la base de béton</t>
  </si>
  <si>
    <t>Bande de propreté 300mm de largeur, incluant bordure, galet de rivière, membrane, drain par civil</t>
  </si>
  <si>
    <t>Surface de dalles de porcelaine 20mm sur plots (système de plots par d'autres)</t>
  </si>
  <si>
    <t>m²</t>
  </si>
  <si>
    <t>Billots de bois pour aire de jeu</t>
  </si>
  <si>
    <t>But multisport, incluant sonotube et installation</t>
  </si>
  <si>
    <t>Paillis en bois de cèdre, type fibre de jeu</t>
  </si>
  <si>
    <t>Sentier de criblure de pierre avec bordure de retenue  ( 150mm de prof., incluant fondation et geotextile)</t>
  </si>
  <si>
    <t>Retirer lampadaire existant (Ajouter 500$ global pour le chargement, transport et disposition)</t>
  </si>
  <si>
    <t>Surface d'asphalte à démolir</t>
  </si>
  <si>
    <t>Dalle et trottoir de béton à démolir</t>
  </si>
  <si>
    <t>Bordure de béton à démolir</t>
  </si>
  <si>
    <t>Surface de pavé de béton à démolir</t>
  </si>
  <si>
    <t>Panier de basket avec mat, incluant sonotube et installation</t>
  </si>
  <si>
    <t>Arbres feuillus (50 mm), incluant excavation, terreau de plantation (min.900mm), haubans et paillis ignifugé (80mm)</t>
  </si>
  <si>
    <t>Arbres feuillus (70 mm), incluant excavation, terreau de plantation (min.900mm), haubans et paillis ignifugé (80mm)</t>
  </si>
  <si>
    <t>Arbres conifères (1500 mm haut.), incluant excavation, terreau de plantation (min.900mm), haubans et paillis ignifugé (80mm)</t>
  </si>
  <si>
    <t>Arbustes feuillus, incluant excavation, terreau de plantation (min.450mm) et paillis ignifugé (80mm)</t>
  </si>
  <si>
    <t>Arbustes conifères 1200mm, incluant excavation, terreau de plantation (min.450mm) et paillis ignifugé (80mm) - SMARAGD ET AUTRES SPECIMEN SPECIAL</t>
  </si>
  <si>
    <t>Arbustes conifères, incluant excavation, terreau de plantation (min.450mm) et paillis ignifugé (80mm)</t>
  </si>
  <si>
    <t>Graminée / vivace  incluant excavation, terreau de plantation (min.300mm) et paillis ignifugé (80mm)</t>
  </si>
  <si>
    <t>Massif de vivaces  incluant excavation, terreau de plantation (min.300mm) et paillis ignifugé (80mm)</t>
  </si>
  <si>
    <t>Plantes grimpantes, inlcuant excavation, terreau de plantation (min.300mm) et paillis ignifugé (80mm)</t>
  </si>
  <si>
    <t>Démolition / démontage d'éléments d'aménagement</t>
  </si>
  <si>
    <t>Nouveau couronnement en granit sur muret de béton</t>
  </si>
  <si>
    <t>Structure et platelage de bois</t>
  </si>
  <si>
    <t>Garde corps en bois</t>
  </si>
  <si>
    <t>Garde corps en acier</t>
  </si>
  <si>
    <t>Mains courantes d'escalier en métal ouvré</t>
  </si>
  <si>
    <t>Mur de bloc de béton pré-fabriqué (l 300mm)</t>
  </si>
  <si>
    <t>Ouvrage de soutènement submergés (palplanches, etc)</t>
  </si>
  <si>
    <t>Transplantation arbre plus de 100mm DHP</t>
  </si>
  <si>
    <t>Coupe, abattage, et essouchage d'arbre (dia. Moins que 100mm)</t>
  </si>
  <si>
    <t>Coupe, abattage, et essouchage d'arbre (dia. plus que 100mm)</t>
  </si>
  <si>
    <t>Coupe, abattage, et essouchage d'arbre (dia. plus que 300mm)</t>
  </si>
  <si>
    <t>Élagage d'arbre</t>
  </si>
  <si>
    <t>Affiche de protection des arbres</t>
  </si>
  <si>
    <t>Ouvrage de protection Individuelle des troncs</t>
  </si>
  <si>
    <t>Ouvrage de protection du sol</t>
  </si>
  <si>
    <t>Ouvrage de protection du sol alternatif de courte durée</t>
  </si>
  <si>
    <t>Pré-coupe des racines</t>
  </si>
  <si>
    <t>Excavation par grattage en couches minces pour la démolition d'apshalte existant</t>
  </si>
  <si>
    <t xml:space="preserve">Excavation par jet d'air </t>
  </si>
  <si>
    <t>Transplantation mécanique d'Arbres</t>
  </si>
  <si>
    <t>Clôture de chantier grillagée standard, 2m de haut</t>
  </si>
  <si>
    <t>Paillis en bois raméal fragmenté 80mm d'épaisseur (sans livraison)</t>
  </si>
  <si>
    <t>Déboisement et coupe</t>
  </si>
  <si>
    <t>Déblaiement de surface</t>
  </si>
  <si>
    <t>Démolition d'éléments d'aménagement</t>
  </si>
  <si>
    <t>Démolition d'éléments en sous-sol</t>
  </si>
  <si>
    <t>Démolitions ou relocalisation de site</t>
  </si>
  <si>
    <r>
      <t xml:space="preserve">Clôture végétale de Saule de </t>
    </r>
    <r>
      <rPr>
        <i/>
        <sz val="9"/>
        <rFont val="Century Gothic"/>
        <family val="2"/>
      </rPr>
      <t>Ramo</t>
    </r>
    <r>
      <rPr>
        <sz val="9"/>
        <rFont val="Century Gothic"/>
        <family val="2"/>
      </rPr>
      <t xml:space="preserve">, 2.438m de haut </t>
    </r>
  </si>
  <si>
    <r>
      <t xml:space="preserve">Entretien des arbres transplantés </t>
    </r>
    <r>
      <rPr>
        <sz val="9"/>
        <color rgb="FFFF0000"/>
        <rFont val="Century Gothic"/>
        <family val="2"/>
      </rPr>
      <t>(prix pour environ 12 arbres)</t>
    </r>
  </si>
  <si>
    <t>Quantité</t>
  </si>
  <si>
    <r>
      <t>m</t>
    </r>
    <r>
      <rPr>
        <vertAlign val="superscript"/>
        <sz val="9"/>
        <rFont val="Century Gothic"/>
        <family val="2"/>
      </rPr>
      <t>3</t>
    </r>
  </si>
  <si>
    <t>Pavage et revêtement de chaussée</t>
  </si>
  <si>
    <t>Lignes de peinture et marquages (Achat + Pose du revêtement sur asphalte)</t>
  </si>
  <si>
    <t>Infrastructures de surface piétonnière</t>
  </si>
  <si>
    <t>Pavage et revêtement</t>
  </si>
  <si>
    <t>Escaliers extérieurs et rampes</t>
  </si>
  <si>
    <t>Ponts et ponceaux  piétonniers</t>
  </si>
  <si>
    <t>Clôtures et barrières</t>
  </si>
  <si>
    <t>Murs de soutènement</t>
  </si>
  <si>
    <t>Ameublements extérieurs</t>
  </si>
  <si>
    <t>Nivellement de finition et préparation du sol</t>
  </si>
  <si>
    <t>Sol de surface et lits de plantation</t>
  </si>
  <si>
    <t>Ensemencement et gazonnement</t>
  </si>
  <si>
    <t>Plantations (Materiel + Installation)</t>
  </si>
  <si>
    <t xml:space="preserve">Arbres, plants et couvre-sol (Achat + Transport + Plantation) - Voir Prix sur guide de Cramer avec multiplication du prix x3 </t>
  </si>
  <si>
    <t>Systèmes d'irrigation (Achat + Installation)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</si>
</sst>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 #,##0.00_)\ &quot;$&quot;_ ;_ * \(#,##0.00\)\ &quot;$&quot;_ ;_ * &quot;-&quot;??_)\ &quot;$&quot;_ ;_ @_ "/>
    <numFmt numFmtId="164" formatCode="_(&quot;$&quot;* #,##0.00_);_(&quot;$&quot;* \(#,##0.00\);_(&quot;$&quot;* &quot;-&quot;??_);_(@_)"/>
    <numFmt numFmtId="165" formatCode="* #,##0.00_)&quot;$&quot;;* \(#,##0.00\)&quot;$&quot;;* &quot;-&quot;??_)&quot;$&quot;;_ @_ "/>
    <numFmt numFmtId="167" formatCode="#,##0_ &quot;x&quot;"/>
    <numFmt numFmtId="168" formatCode="_ * #,##0.00_)\ [$€-1]_ ;_ * \(#,##0.00\)\ [$€-1]_ ;_ * &quot;-&quot;??_)\ [$€-1]_ "/>
    <numFmt numFmtId="169" formatCode="#,###&quot; $/m²&quot;"/>
    <numFmt numFmtId="170" formatCode="#,###&quot; m²&quot;"/>
    <numFmt numFmtId="171" formatCode="&quot;$&quot;#,##0\ ;\(&quot;$&quot;#,##0\)"/>
    <numFmt numFmtId="173" formatCode="0.000%"/>
    <numFmt numFmtId="174" formatCode="&quot;x&quot;\ #,##0.00\ &quot;$&quot;_ "/>
    <numFmt numFmtId="175" formatCode="#,##0.0_);\(#,##0.0\)"/>
  </numFmts>
  <fonts count="26"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Helv"/>
    </font>
    <font>
      <sz val="10"/>
      <color indexed="12"/>
      <name val="Helv"/>
    </font>
    <font>
      <b/>
      <sz val="12"/>
      <name val="Arial"/>
      <family val="2"/>
    </font>
    <font>
      <sz val="12"/>
      <name val="Helv"/>
    </font>
    <font>
      <b/>
      <sz val="14"/>
      <name val="Helv"/>
    </font>
    <font>
      <sz val="24"/>
      <color indexed="13"/>
      <name val="Helv"/>
    </font>
    <font>
      <u/>
      <sz val="10"/>
      <color indexed="36"/>
      <name val="Arial"/>
      <family val="2"/>
    </font>
    <font>
      <b/>
      <sz val="18"/>
      <name val="Arial"/>
      <family val="2"/>
    </font>
    <font>
      <u/>
      <sz val="10"/>
      <color indexed="12"/>
      <name val="Arial"/>
      <family val="2"/>
    </font>
    <font>
      <sz val="11"/>
      <color theme="1"/>
      <name val="Calibri"/>
      <family val="2"/>
      <scheme val="minor"/>
    </font>
    <font>
      <sz val="10"/>
      <name val="Arial"/>
      <family val="2"/>
    </font>
    <font>
      <sz val="9"/>
      <name val="Century Gothic"/>
      <family val="2"/>
    </font>
    <font>
      <sz val="9"/>
      <color rgb="FFFF3399"/>
      <name val="Century Gothic"/>
      <family val="2"/>
    </font>
    <font>
      <b/>
      <sz val="9"/>
      <name val="Century Gothic"/>
      <family val="2"/>
    </font>
    <font>
      <sz val="9"/>
      <color theme="0" tint="-0.249977111117893"/>
      <name val="Century Gothic"/>
      <family val="2"/>
    </font>
    <font>
      <i/>
      <sz val="9"/>
      <name val="Century Gothic"/>
      <family val="2"/>
    </font>
    <font>
      <sz val="9"/>
      <color theme="1"/>
      <name val="Century Gothic"/>
      <family val="2"/>
    </font>
    <font>
      <sz val="9"/>
      <color rgb="FFFF0000"/>
      <name val="Century Gothic"/>
      <family val="2"/>
    </font>
    <font>
      <b/>
      <sz val="9"/>
      <color indexed="9"/>
      <name val="Century Gothic"/>
      <family val="2"/>
    </font>
    <font>
      <sz val="10"/>
      <name val="Century Gothic"/>
      <family val="2"/>
    </font>
    <font>
      <vertAlign val="superscript"/>
      <sz val="9"/>
      <name val="Century Gothic"/>
      <family val="2"/>
    </font>
  </fonts>
  <fills count="9">
    <fill>
      <patternFill patternType="none"/>
    </fill>
    <fill>
      <patternFill patternType="gray125"/>
    </fill>
    <fill>
      <patternFill patternType="solid">
        <fgColor indexed="13"/>
      </patternFill>
    </fill>
    <fill>
      <patternFill patternType="solid">
        <fgColor indexed="12"/>
      </patternFill>
    </fill>
    <fill>
      <patternFill patternType="solid">
        <fgColor indexed="8"/>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59999389629810485"/>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double">
        <color indexed="8"/>
      </top>
      <bottom style="thin">
        <color indexed="8"/>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47">
    <xf numFmtId="0" fontId="0" fillId="0" borderId="0"/>
    <xf numFmtId="169" fontId="5" fillId="0" borderId="0">
      <alignment horizontal="center"/>
    </xf>
    <xf numFmtId="3" fontId="4" fillId="0" borderId="0" applyFont="0" applyFill="0" applyBorder="0" applyAlignment="0" applyProtection="0"/>
    <xf numFmtId="171" fontId="4" fillId="0" borderId="0" applyFont="0" applyFill="0" applyBorder="0" applyAlignment="0" applyProtection="0"/>
    <xf numFmtId="0" fontId="8" fillId="0" borderId="0"/>
    <xf numFmtId="0" fontId="8" fillId="0" borderId="1"/>
    <xf numFmtId="0" fontId="4" fillId="0" borderId="0" applyFont="0" applyFill="0" applyBorder="0" applyAlignment="0" applyProtection="0"/>
    <xf numFmtId="168" fontId="3" fillId="0" borderId="0" applyFont="0" applyFill="0" applyBorder="0" applyAlignment="0" applyProtection="0"/>
    <xf numFmtId="2" fontId="4" fillId="0" borderId="0" applyFont="0" applyFill="0" applyBorder="0" applyAlignment="0" applyProtection="0"/>
    <xf numFmtId="0" fontId="11" fillId="0" borderId="0" applyNumberFormat="0" applyFill="0" applyBorder="0" applyAlignment="0" applyProtection="0">
      <alignment vertical="top"/>
      <protection locked="0"/>
    </xf>
    <xf numFmtId="0" fontId="12" fillId="0" borderId="0" applyNumberFormat="0" applyFill="0" applyBorder="0" applyAlignment="0" applyProtection="0"/>
    <xf numFmtId="0" fontId="7" fillId="0" borderId="0" applyNumberFormat="0" applyFill="0" applyBorder="0" applyAlignment="0" applyProtection="0"/>
    <xf numFmtId="0" fontId="13" fillId="0" borderId="0" applyNumberFormat="0" applyFill="0" applyBorder="0" applyAlignment="0" applyProtection="0">
      <alignment vertical="top"/>
      <protection locked="0"/>
    </xf>
    <xf numFmtId="0" fontId="9" fillId="2" borderId="1"/>
    <xf numFmtId="170" fontId="6" fillId="0" borderId="0">
      <alignment horizontal="center"/>
    </xf>
    <xf numFmtId="44" fontId="3" fillId="0" borderId="0" applyFont="0" applyFill="0" applyBorder="0" applyAlignment="0" applyProtection="0"/>
    <xf numFmtId="164" fontId="4" fillId="0" borderId="0" applyFont="0" applyFill="0" applyBorder="0" applyAlignment="0" applyProtection="0"/>
    <xf numFmtId="44" fontId="14" fillId="0" borderId="0" applyFont="0" applyFill="0" applyBorder="0" applyAlignment="0" applyProtection="0"/>
    <xf numFmtId="0" fontId="4" fillId="0" borderId="0"/>
    <xf numFmtId="0" fontId="8" fillId="0" borderId="0"/>
    <xf numFmtId="0" fontId="14" fillId="0" borderId="0"/>
    <xf numFmtId="0" fontId="3" fillId="0" borderId="0" applyFill="0"/>
    <xf numFmtId="9" fontId="3"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0" fontId="8" fillId="0" borderId="0"/>
    <xf numFmtId="0" fontId="8" fillId="0" borderId="1"/>
    <xf numFmtId="0" fontId="10" fillId="3" borderId="0"/>
    <xf numFmtId="0" fontId="9" fillId="0" borderId="2"/>
    <xf numFmtId="0" fontId="9" fillId="0" borderId="1"/>
    <xf numFmtId="164" fontId="4" fillId="0" borderId="0" applyFont="0" applyFill="0" applyBorder="0" applyAlignment="0" applyProtection="0"/>
    <xf numFmtId="0" fontId="4" fillId="0" borderId="0"/>
    <xf numFmtId="164" fontId="3" fillId="0" borderId="0" applyFont="0" applyFill="0" applyBorder="0" applyAlignment="0" applyProtection="0"/>
    <xf numFmtId="3" fontId="3" fillId="0" borderId="0" applyFont="0" applyFill="0" applyBorder="0" applyAlignment="0" applyProtection="0"/>
    <xf numFmtId="171" fontId="3" fillId="0" borderId="0" applyFont="0" applyFill="0" applyBorder="0" applyAlignment="0" applyProtection="0"/>
    <xf numFmtId="0" fontId="3" fillId="0" borderId="0" applyFont="0" applyFill="0" applyBorder="0" applyAlignment="0" applyProtection="0"/>
    <xf numFmtId="168" fontId="15" fillId="0" borderId="0" applyFont="0" applyFill="0" applyBorder="0" applyAlignment="0" applyProtection="0"/>
    <xf numFmtId="2" fontId="3" fillId="0" borderId="0" applyFont="0" applyFill="0" applyBorder="0" applyAlignment="0" applyProtection="0"/>
    <xf numFmtId="44" fontId="15" fillId="0" borderId="0" applyFont="0" applyFill="0" applyBorder="0" applyAlignment="0" applyProtection="0"/>
    <xf numFmtId="164" fontId="3" fillId="0" borderId="0" applyFont="0" applyFill="0" applyBorder="0" applyAlignment="0" applyProtection="0"/>
    <xf numFmtId="44" fontId="2" fillId="0" borderId="0" applyFont="0" applyFill="0" applyBorder="0" applyAlignment="0" applyProtection="0"/>
    <xf numFmtId="0" fontId="3" fillId="0" borderId="0"/>
    <xf numFmtId="0" fontId="2" fillId="0" borderId="0"/>
    <xf numFmtId="9" fontId="15"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0" fontId="1" fillId="0" borderId="0"/>
  </cellStyleXfs>
  <cellXfs count="42">
    <xf numFmtId="0" fontId="0" fillId="0" borderId="0" xfId="0"/>
    <xf numFmtId="0" fontId="16" fillId="0" borderId="0" xfId="0" applyFont="1" applyAlignment="1">
      <alignment horizontal="center" vertical="center"/>
    </xf>
    <xf numFmtId="0" fontId="16" fillId="0" borderId="0" xfId="0" applyFont="1" applyAlignment="1">
      <alignment vertical="center"/>
    </xf>
    <xf numFmtId="0" fontId="16" fillId="6" borderId="0" xfId="0" applyFont="1" applyFill="1" applyAlignment="1">
      <alignment horizontal="center" vertical="center"/>
    </xf>
    <xf numFmtId="1" fontId="16" fillId="0" borderId="3" xfId="21" applyNumberFormat="1" applyFont="1" applyFill="1" applyBorder="1" applyAlignment="1" applyProtection="1">
      <alignment horizontal="left" vertical="center" indent="3"/>
      <protection locked="0" hidden="1"/>
    </xf>
    <xf numFmtId="0" fontId="19" fillId="0" borderId="0" xfId="0" applyFont="1" applyAlignment="1">
      <alignment vertical="center"/>
    </xf>
    <xf numFmtId="1" fontId="16" fillId="0" borderId="3" xfId="21" applyNumberFormat="1" applyFont="1" applyFill="1" applyBorder="1" applyAlignment="1" applyProtection="1">
      <alignment horizontal="left" vertical="center" wrapText="1" indent="3"/>
      <protection locked="0" hidden="1"/>
    </xf>
    <xf numFmtId="44" fontId="17" fillId="0" borderId="4" xfId="15" applyFont="1" applyFill="1" applyBorder="1" applyAlignment="1">
      <alignment horizontal="left" vertical="center"/>
    </xf>
    <xf numFmtId="44" fontId="21" fillId="0" borderId="4" xfId="15" applyFont="1" applyFill="1" applyBorder="1" applyAlignment="1">
      <alignment horizontal="right" vertical="center"/>
    </xf>
    <xf numFmtId="0" fontId="16" fillId="0" borderId="4" xfId="0" applyFont="1" applyBorder="1" applyAlignment="1">
      <alignment vertical="center"/>
    </xf>
    <xf numFmtId="174" fontId="17" fillId="0" borderId="4" xfId="0" quotePrefix="1" applyNumberFormat="1" applyFont="1" applyBorder="1" applyAlignment="1">
      <alignment horizontal="right" vertical="center"/>
    </xf>
    <xf numFmtId="0" fontId="18" fillId="0" borderId="0" xfId="0" applyFont="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165" fontId="23" fillId="4" borderId="0" xfId="15" applyNumberFormat="1" applyFont="1" applyFill="1" applyBorder="1" applyAlignment="1">
      <alignment horizontal="center" vertical="center" wrapText="1"/>
    </xf>
    <xf numFmtId="44" fontId="23" fillId="4" borderId="0" xfId="0" applyNumberFormat="1" applyFont="1" applyFill="1" applyAlignment="1">
      <alignment horizontal="center" vertical="center" wrapText="1"/>
    </xf>
    <xf numFmtId="0" fontId="18" fillId="0" borderId="0" xfId="0" applyFont="1" applyAlignment="1">
      <alignment vertical="center"/>
    </xf>
    <xf numFmtId="0" fontId="24" fillId="0" borderId="0" xfId="0" applyFont="1" applyAlignment="1">
      <alignment horizontal="center"/>
    </xf>
    <xf numFmtId="0" fontId="24" fillId="0" borderId="0" xfId="0" applyFont="1"/>
    <xf numFmtId="1" fontId="24" fillId="0" borderId="0" xfId="0" applyNumberFormat="1" applyFont="1"/>
    <xf numFmtId="44" fontId="24" fillId="0" borderId="0" xfId="0" applyNumberFormat="1" applyFont="1"/>
    <xf numFmtId="0" fontId="18" fillId="5" borderId="0" xfId="0" applyFont="1" applyFill="1" applyAlignment="1">
      <alignment horizontal="left" vertical="center" indent="2"/>
    </xf>
    <xf numFmtId="3" fontId="18" fillId="5" borderId="0" xfId="0" applyNumberFormat="1" applyFont="1" applyFill="1" applyAlignment="1">
      <alignment horizontal="center" vertical="center"/>
    </xf>
    <xf numFmtId="9" fontId="18" fillId="5" borderId="0" xfId="22" applyFont="1" applyFill="1" applyBorder="1" applyAlignment="1">
      <alignment horizontal="center" vertical="center" wrapText="1"/>
    </xf>
    <xf numFmtId="44" fontId="18" fillId="5" borderId="0" xfId="0" applyNumberFormat="1" applyFont="1" applyFill="1" applyAlignment="1">
      <alignment horizontal="center" vertical="center" wrapText="1"/>
    </xf>
    <xf numFmtId="173" fontId="18" fillId="5" borderId="0" xfId="22" applyNumberFormat="1" applyFont="1" applyFill="1" applyBorder="1" applyAlignment="1">
      <alignment horizontal="center" vertical="center" wrapText="1"/>
    </xf>
    <xf numFmtId="1" fontId="16" fillId="0" borderId="0" xfId="21" applyNumberFormat="1" applyFont="1" applyFill="1" applyAlignment="1" applyProtection="1">
      <alignment horizontal="left" vertical="center" indent="3"/>
      <protection locked="0" hidden="1"/>
    </xf>
    <xf numFmtId="0" fontId="16" fillId="0" borderId="0" xfId="21" applyFont="1" applyFill="1" applyAlignment="1" applyProtection="1">
      <alignment horizontal="left" vertical="center" indent="3"/>
      <protection locked="0" hidden="1"/>
    </xf>
    <xf numFmtId="9" fontId="16" fillId="0" borderId="3" xfId="22" applyFont="1" applyFill="1" applyBorder="1" applyAlignment="1" applyProtection="1">
      <alignment horizontal="center" vertical="center"/>
      <protection locked="0" hidden="1"/>
    </xf>
    <xf numFmtId="173" fontId="16" fillId="0" borderId="3" xfId="22" applyNumberFormat="1" applyFont="1" applyFill="1" applyBorder="1" applyAlignment="1" applyProtection="1">
      <alignment horizontal="center" vertical="center"/>
      <protection locked="0" hidden="1"/>
    </xf>
    <xf numFmtId="1" fontId="16" fillId="0" borderId="5" xfId="21" applyNumberFormat="1" applyFont="1" applyFill="1" applyBorder="1" applyAlignment="1" applyProtection="1">
      <alignment horizontal="left" vertical="center" indent="3"/>
      <protection locked="0" hidden="1"/>
    </xf>
    <xf numFmtId="175" fontId="16" fillId="0" borderId="5" xfId="15" applyNumberFormat="1" applyFont="1" applyFill="1" applyBorder="1" applyAlignment="1">
      <alignment horizontal="right" vertical="center"/>
    </xf>
    <xf numFmtId="0" fontId="16" fillId="0" borderId="5" xfId="21" applyFont="1" applyFill="1" applyBorder="1" applyAlignment="1" applyProtection="1">
      <alignment horizontal="left" vertical="center" indent="3"/>
      <protection locked="0" hidden="1"/>
    </xf>
    <xf numFmtId="44" fontId="16" fillId="0" borderId="5" xfId="15" applyFont="1" applyFill="1" applyBorder="1" applyAlignment="1">
      <alignment horizontal="left" vertical="center"/>
    </xf>
    <xf numFmtId="174" fontId="16" fillId="7" borderId="5" xfId="0" quotePrefix="1" applyNumberFormat="1" applyFont="1" applyFill="1" applyBorder="1" applyAlignment="1">
      <alignment horizontal="right" vertical="center"/>
    </xf>
    <xf numFmtId="1" fontId="16" fillId="8" borderId="3" xfId="21" applyNumberFormat="1" applyFont="1" applyFill="1" applyBorder="1" applyAlignment="1" applyProtection="1">
      <alignment horizontal="left" vertical="center" indent="3"/>
      <protection locked="0" hidden="1"/>
    </xf>
    <xf numFmtId="0" fontId="16" fillId="8" borderId="5" xfId="21" applyFont="1" applyFill="1" applyBorder="1" applyAlignment="1" applyProtection="1">
      <alignment horizontal="left" vertical="center" indent="3"/>
      <protection locked="0" hidden="1"/>
    </xf>
    <xf numFmtId="0" fontId="16" fillId="8" borderId="5" xfId="21" applyFont="1" applyFill="1" applyBorder="1" applyAlignment="1" applyProtection="1">
      <alignment horizontal="right" vertical="center"/>
      <protection locked="0" hidden="1"/>
    </xf>
    <xf numFmtId="167" fontId="16" fillId="8" borderId="5" xfId="0" applyNumberFormat="1" applyFont="1" applyFill="1" applyBorder="1" applyAlignment="1">
      <alignment vertical="center"/>
    </xf>
    <xf numFmtId="44" fontId="16" fillId="8" borderId="5" xfId="15" applyFont="1" applyFill="1" applyBorder="1" applyAlignment="1">
      <alignment horizontal="right" vertical="center"/>
    </xf>
    <xf numFmtId="44" fontId="16" fillId="0" borderId="5" xfId="15" applyFont="1" applyFill="1" applyBorder="1" applyAlignment="1">
      <alignment horizontal="right" vertical="center"/>
    </xf>
    <xf numFmtId="44" fontId="21" fillId="0" borderId="5" xfId="15" applyFont="1" applyFill="1" applyBorder="1" applyAlignment="1">
      <alignment horizontal="right" vertical="center"/>
    </xf>
  </cellXfs>
  <cellStyles count="47">
    <cellStyle name="$/m²" xfId="1" xr:uid="{00000000-0005-0000-0000-000000000000}"/>
    <cellStyle name="Comma0" xfId="2" xr:uid="{00000000-0005-0000-0000-000001000000}"/>
    <cellStyle name="Comma0 2" xfId="33" xr:uid="{00000000-0005-0000-0000-000002000000}"/>
    <cellStyle name="Currency0" xfId="3" xr:uid="{00000000-0005-0000-0000-000003000000}"/>
    <cellStyle name="Currency0 2" xfId="34" xr:uid="{00000000-0005-0000-0000-000004000000}"/>
    <cellStyle name="Custom - Style8" xfId="4" xr:uid="{00000000-0005-0000-0000-000005000000}"/>
    <cellStyle name="Data   - Style2" xfId="5" xr:uid="{00000000-0005-0000-0000-000006000000}"/>
    <cellStyle name="Date" xfId="6" xr:uid="{00000000-0005-0000-0000-000007000000}"/>
    <cellStyle name="Date 2" xfId="35" xr:uid="{00000000-0005-0000-0000-000008000000}"/>
    <cellStyle name="Euro" xfId="7" xr:uid="{00000000-0005-0000-0000-000009000000}"/>
    <cellStyle name="Euro 2" xfId="36" xr:uid="{00000000-0005-0000-0000-00000A000000}"/>
    <cellStyle name="Fixed" xfId="8" xr:uid="{00000000-0005-0000-0000-00000B000000}"/>
    <cellStyle name="Fixed 2" xfId="37" xr:uid="{00000000-0005-0000-0000-00000C000000}"/>
    <cellStyle name="Followed Hyperlink" xfId="9" xr:uid="{00000000-0005-0000-0000-00000D000000}"/>
    <cellStyle name="Heading 1" xfId="10" xr:uid="{00000000-0005-0000-0000-00000E000000}"/>
    <cellStyle name="Heading 2" xfId="11" xr:uid="{00000000-0005-0000-0000-00000F000000}"/>
    <cellStyle name="Hyperlink" xfId="12" xr:uid="{00000000-0005-0000-0000-000010000000}"/>
    <cellStyle name="Labels - Style3" xfId="13" xr:uid="{00000000-0005-0000-0000-000011000000}"/>
    <cellStyle name="m²" xfId="14" xr:uid="{00000000-0005-0000-0000-000012000000}"/>
    <cellStyle name="Monétaire" xfId="15" builtinId="4"/>
    <cellStyle name="Monétaire 2" xfId="16" xr:uid="{00000000-0005-0000-0000-000014000000}"/>
    <cellStyle name="Monétaire 2 2" xfId="39" xr:uid="{00000000-0005-0000-0000-000015000000}"/>
    <cellStyle name="Monétaire 3" xfId="17" xr:uid="{00000000-0005-0000-0000-000016000000}"/>
    <cellStyle name="Monétaire 3 2" xfId="40" xr:uid="{00000000-0005-0000-0000-000017000000}"/>
    <cellStyle name="Monétaire 4" xfId="30" xr:uid="{00000000-0005-0000-0000-000018000000}"/>
    <cellStyle name="Monétaire 5" xfId="32" xr:uid="{00000000-0005-0000-0000-000019000000}"/>
    <cellStyle name="Monétaire 6" xfId="38" xr:uid="{00000000-0005-0000-0000-00001A000000}"/>
    <cellStyle name="Normal" xfId="0" builtinId="0"/>
    <cellStyle name="Normal 2" xfId="18" xr:uid="{00000000-0005-0000-0000-00001C000000}"/>
    <cellStyle name="Normal 2 2" xfId="31" xr:uid="{00000000-0005-0000-0000-00001D000000}"/>
    <cellStyle name="Normal 2 3" xfId="41" xr:uid="{00000000-0005-0000-0000-00001E000000}"/>
    <cellStyle name="Normal 3" xfId="19" xr:uid="{00000000-0005-0000-0000-00001F000000}"/>
    <cellStyle name="Normal 4" xfId="20" xr:uid="{00000000-0005-0000-0000-000020000000}"/>
    <cellStyle name="Normal 4 2" xfId="42" xr:uid="{00000000-0005-0000-0000-000021000000}"/>
    <cellStyle name="Normal 5" xfId="46" xr:uid="{5566AD8C-A5AE-4E6E-BEE2-1BA0B12791B3}"/>
    <cellStyle name="Normal_852433MtqBeauceville" xfId="21" xr:uid="{00000000-0005-0000-0000-000022000000}"/>
    <cellStyle name="Pourcentage" xfId="22" builtinId="5"/>
    <cellStyle name="Pourcentage 2" xfId="23" xr:uid="{00000000-0005-0000-0000-000024000000}"/>
    <cellStyle name="Pourcentage 2 2" xfId="44" xr:uid="{00000000-0005-0000-0000-000025000000}"/>
    <cellStyle name="Pourcentage 3" xfId="24" xr:uid="{00000000-0005-0000-0000-000026000000}"/>
    <cellStyle name="Pourcentage 3 2" xfId="45" xr:uid="{00000000-0005-0000-0000-000027000000}"/>
    <cellStyle name="Pourcentage 4" xfId="43" xr:uid="{00000000-0005-0000-0000-000028000000}"/>
    <cellStyle name="Reset  - Style7" xfId="25" xr:uid="{00000000-0005-0000-0000-000029000000}"/>
    <cellStyle name="Table  - Style6" xfId="26" xr:uid="{00000000-0005-0000-0000-00002A000000}"/>
    <cellStyle name="Title  - Style1" xfId="27" xr:uid="{00000000-0005-0000-0000-00002B000000}"/>
    <cellStyle name="TotCol - Style5" xfId="28" xr:uid="{00000000-0005-0000-0000-00002C000000}"/>
    <cellStyle name="TotRow - Style4" xfId="29" xr:uid="{00000000-0005-0000-0000-00002D000000}"/>
  </cellStyles>
  <dxfs count="0"/>
  <tableStyles count="0" defaultTableStyle="TableStyleMedium9" defaultPivotStyle="PivotStyleLight16"/>
  <colors>
    <mruColors>
      <color rgb="FFFF3399"/>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F162"/>
  <sheetViews>
    <sheetView showGridLines="0" showZeros="0" tabSelected="1" topLeftCell="B1" zoomScaleNormal="100" zoomScaleSheetLayoutView="110" workbookViewId="0">
      <selection activeCell="F11" sqref="F11"/>
    </sheetView>
  </sheetViews>
  <sheetFormatPr baseColWidth="10" defaultColWidth="11.44140625" defaultRowHeight="13.2" x14ac:dyDescent="0.25"/>
  <cols>
    <col min="1" max="1" width="5" style="17" hidden="1" customWidth="1"/>
    <col min="2" max="2" width="119.6640625" style="19" customWidth="1"/>
    <col min="3" max="3" width="12.88671875" style="18" bestFit="1" customWidth="1"/>
    <col min="4" max="4" width="8.109375" style="2" customWidth="1"/>
    <col min="5" max="5" width="12.6640625" style="18" customWidth="1"/>
    <col min="6" max="6" width="14.6640625" style="18" customWidth="1"/>
    <col min="7" max="16384" width="11.44140625" style="18"/>
  </cols>
  <sheetData>
    <row r="1" spans="1:6" s="2" customFormat="1" x14ac:dyDescent="0.25">
      <c r="A1" s="1">
        <v>4</v>
      </c>
      <c r="B1" s="35" t="s">
        <v>129</v>
      </c>
      <c r="C1" s="36" t="s">
        <v>136</v>
      </c>
      <c r="D1" s="37"/>
      <c r="E1" s="38"/>
      <c r="F1" s="39"/>
    </row>
    <row r="2" spans="1:6" s="2" customFormat="1" x14ac:dyDescent="0.25">
      <c r="A2" s="3">
        <v>5</v>
      </c>
      <c r="B2" s="4" t="s">
        <v>115</v>
      </c>
      <c r="C2" s="31"/>
      <c r="D2" s="33" t="s">
        <v>6</v>
      </c>
      <c r="E2" s="34">
        <v>1000</v>
      </c>
      <c r="F2" s="40">
        <f>E2*C2</f>
        <v>0</v>
      </c>
    </row>
    <row r="3" spans="1:6" s="2" customFormat="1" x14ac:dyDescent="0.25">
      <c r="A3" s="3">
        <v>6</v>
      </c>
      <c r="B3" s="4" t="s">
        <v>116</v>
      </c>
      <c r="C3" s="31"/>
      <c r="D3" s="33" t="s">
        <v>6</v>
      </c>
      <c r="E3" s="34">
        <v>1500</v>
      </c>
      <c r="F3" s="40">
        <f>E3*C3</f>
        <v>0</v>
      </c>
    </row>
    <row r="4" spans="1:6" s="2" customFormat="1" x14ac:dyDescent="0.25">
      <c r="A4" s="3">
        <v>6</v>
      </c>
      <c r="B4" s="4" t="s">
        <v>117</v>
      </c>
      <c r="C4" s="31"/>
      <c r="D4" s="33" t="s">
        <v>6</v>
      </c>
      <c r="E4" s="34">
        <v>3000</v>
      </c>
      <c r="F4" s="40">
        <f>E4*C4</f>
        <v>0</v>
      </c>
    </row>
    <row r="5" spans="1:6" s="2" customFormat="1" x14ac:dyDescent="0.25">
      <c r="A5" s="3"/>
      <c r="B5" s="4" t="s">
        <v>118</v>
      </c>
      <c r="C5" s="31"/>
      <c r="D5" s="33" t="s">
        <v>6</v>
      </c>
      <c r="E5" s="34">
        <v>370</v>
      </c>
      <c r="F5" s="40">
        <f>E5*C5</f>
        <v>0</v>
      </c>
    </row>
    <row r="6" spans="1:6" s="2" customFormat="1" x14ac:dyDescent="0.25">
      <c r="A6" s="3"/>
      <c r="B6" s="4" t="s">
        <v>123</v>
      </c>
      <c r="C6" s="31"/>
      <c r="D6" s="33" t="s">
        <v>47</v>
      </c>
      <c r="E6" s="34">
        <v>50</v>
      </c>
      <c r="F6" s="40">
        <f>E6*C6</f>
        <v>0</v>
      </c>
    </row>
    <row r="7" spans="1:6" s="2" customFormat="1" x14ac:dyDescent="0.25">
      <c r="A7" s="1">
        <v>4</v>
      </c>
      <c r="B7" s="35" t="s">
        <v>130</v>
      </c>
      <c r="C7" s="36"/>
      <c r="D7" s="37"/>
      <c r="E7" s="38"/>
      <c r="F7" s="39"/>
    </row>
    <row r="8" spans="1:6" s="2" customFormat="1" x14ac:dyDescent="0.25">
      <c r="A8" s="3">
        <v>5</v>
      </c>
      <c r="B8" s="4" t="s">
        <v>92</v>
      </c>
      <c r="C8" s="31">
        <v>0</v>
      </c>
      <c r="D8" s="33" t="s">
        <v>86</v>
      </c>
      <c r="E8" s="34">
        <v>15</v>
      </c>
      <c r="F8" s="40">
        <f>E8*C8</f>
        <v>0</v>
      </c>
    </row>
    <row r="9" spans="1:6" s="2" customFormat="1" x14ac:dyDescent="0.25">
      <c r="A9" s="3"/>
      <c r="B9" s="4" t="s">
        <v>95</v>
      </c>
      <c r="C9" s="31">
        <v>0</v>
      </c>
      <c r="D9" s="33" t="s">
        <v>86</v>
      </c>
      <c r="E9" s="34">
        <v>35</v>
      </c>
      <c r="F9" s="40">
        <f t="shared" ref="F9:F11" si="0">E9*C9</f>
        <v>0</v>
      </c>
    </row>
    <row r="10" spans="1:6" s="2" customFormat="1" x14ac:dyDescent="0.25">
      <c r="A10" s="3"/>
      <c r="B10" s="4" t="s">
        <v>93</v>
      </c>
      <c r="C10" s="31"/>
      <c r="D10" s="33" t="s">
        <v>86</v>
      </c>
      <c r="E10" s="34">
        <v>50</v>
      </c>
      <c r="F10" s="40">
        <f t="shared" si="0"/>
        <v>0</v>
      </c>
    </row>
    <row r="11" spans="1:6" s="2" customFormat="1" x14ac:dyDescent="0.25">
      <c r="A11" s="3"/>
      <c r="B11" s="4" t="s">
        <v>94</v>
      </c>
      <c r="C11" s="31">
        <v>0</v>
      </c>
      <c r="D11" s="33" t="s">
        <v>86</v>
      </c>
      <c r="E11" s="34">
        <v>35</v>
      </c>
      <c r="F11" s="40">
        <f t="shared" si="0"/>
        <v>0</v>
      </c>
    </row>
    <row r="12" spans="1:6" s="2" customFormat="1" x14ac:dyDescent="0.25">
      <c r="A12" s="3">
        <v>5</v>
      </c>
      <c r="B12" s="4" t="s">
        <v>17</v>
      </c>
      <c r="C12" s="31"/>
      <c r="D12" s="33" t="s">
        <v>86</v>
      </c>
      <c r="E12" s="34">
        <v>2.5</v>
      </c>
      <c r="F12" s="40">
        <f>E12*C12</f>
        <v>0</v>
      </c>
    </row>
    <row r="13" spans="1:6" s="2" customFormat="1" x14ac:dyDescent="0.25">
      <c r="A13" s="1">
        <v>4</v>
      </c>
      <c r="B13" s="35" t="s">
        <v>131</v>
      </c>
      <c r="C13" s="36"/>
      <c r="D13" s="37"/>
      <c r="E13" s="38"/>
      <c r="F13" s="39"/>
    </row>
    <row r="14" spans="1:6" s="2" customFormat="1" x14ac:dyDescent="0.25">
      <c r="A14" s="1"/>
      <c r="B14" s="4" t="s">
        <v>106</v>
      </c>
      <c r="C14" s="31"/>
      <c r="D14" s="33" t="s">
        <v>86</v>
      </c>
      <c r="E14" s="34">
        <v>20</v>
      </c>
      <c r="F14" s="40">
        <f>E14*C14</f>
        <v>0</v>
      </c>
    </row>
    <row r="15" spans="1:6" s="2" customFormat="1" x14ac:dyDescent="0.25">
      <c r="A15" s="1">
        <v>4</v>
      </c>
      <c r="B15" s="35" t="s">
        <v>132</v>
      </c>
      <c r="C15" s="36"/>
      <c r="D15" s="37"/>
      <c r="E15" s="38"/>
      <c r="F15" s="39"/>
    </row>
    <row r="16" spans="1:6" s="2" customFormat="1" ht="14.4" x14ac:dyDescent="0.25">
      <c r="A16" s="3">
        <v>5</v>
      </c>
      <c r="B16" s="4" t="s">
        <v>27</v>
      </c>
      <c r="C16" s="31"/>
      <c r="D16" s="33" t="s">
        <v>137</v>
      </c>
      <c r="E16" s="34">
        <v>35</v>
      </c>
      <c r="F16" s="40">
        <f>E16*C16</f>
        <v>0</v>
      </c>
    </row>
    <row r="17" spans="1:6" s="2" customFormat="1" x14ac:dyDescent="0.25">
      <c r="A17" s="3"/>
      <c r="B17" s="4" t="s">
        <v>124</v>
      </c>
      <c r="C17" s="30"/>
      <c r="D17" s="33" t="s">
        <v>86</v>
      </c>
      <c r="E17" s="34">
        <v>75</v>
      </c>
      <c r="F17" s="40">
        <f t="shared" ref="F17:F18" si="1">E17*C17</f>
        <v>0</v>
      </c>
    </row>
    <row r="18" spans="1:6" s="2" customFormat="1" x14ac:dyDescent="0.25">
      <c r="A18" s="3"/>
      <c r="B18" s="4" t="s">
        <v>125</v>
      </c>
      <c r="C18" s="30"/>
      <c r="D18" s="33" t="s">
        <v>86</v>
      </c>
      <c r="E18" s="34">
        <v>400</v>
      </c>
      <c r="F18" s="40">
        <f t="shared" si="1"/>
        <v>0</v>
      </c>
    </row>
    <row r="19" spans="1:6" s="2" customFormat="1" x14ac:dyDescent="0.25">
      <c r="A19" s="1">
        <v>4</v>
      </c>
      <c r="B19" s="35" t="s">
        <v>133</v>
      </c>
      <c r="C19" s="36"/>
      <c r="D19" s="37"/>
      <c r="E19" s="38"/>
      <c r="F19" s="39"/>
    </row>
    <row r="20" spans="1:6" s="2" customFormat="1" x14ac:dyDescent="0.25">
      <c r="A20" s="3">
        <v>5</v>
      </c>
      <c r="B20" s="4" t="s">
        <v>33</v>
      </c>
      <c r="C20" s="31">
        <v>0</v>
      </c>
      <c r="D20" s="33" t="s">
        <v>7</v>
      </c>
      <c r="E20" s="34">
        <v>1000</v>
      </c>
      <c r="F20" s="40">
        <f>E20*C20</f>
        <v>0</v>
      </c>
    </row>
    <row r="21" spans="1:6" s="2" customFormat="1" x14ac:dyDescent="0.25">
      <c r="A21" s="3">
        <v>5</v>
      </c>
      <c r="B21" s="4" t="s">
        <v>34</v>
      </c>
      <c r="C21" s="31">
        <v>0</v>
      </c>
      <c r="D21" s="33" t="s">
        <v>6</v>
      </c>
      <c r="E21" s="34">
        <v>150</v>
      </c>
      <c r="F21" s="40">
        <f t="shared" ref="F21:F24" si="2">E21*C21</f>
        <v>0</v>
      </c>
    </row>
    <row r="22" spans="1:6" s="2" customFormat="1" x14ac:dyDescent="0.25">
      <c r="A22" s="3">
        <v>5</v>
      </c>
      <c r="B22" s="4" t="s">
        <v>35</v>
      </c>
      <c r="C22" s="31">
        <v>0</v>
      </c>
      <c r="D22" s="33" t="s">
        <v>6</v>
      </c>
      <c r="E22" s="34">
        <v>150</v>
      </c>
      <c r="F22" s="40">
        <f t="shared" si="2"/>
        <v>0</v>
      </c>
    </row>
    <row r="23" spans="1:6" s="2" customFormat="1" x14ac:dyDescent="0.25">
      <c r="A23" s="3">
        <v>5</v>
      </c>
      <c r="B23" s="4" t="s">
        <v>91</v>
      </c>
      <c r="C23" s="31">
        <v>0</v>
      </c>
      <c r="D23" s="33" t="s">
        <v>6</v>
      </c>
      <c r="E23" s="34">
        <v>500</v>
      </c>
      <c r="F23" s="40">
        <f t="shared" si="2"/>
        <v>0</v>
      </c>
    </row>
    <row r="24" spans="1:6" s="2" customFormat="1" x14ac:dyDescent="0.25">
      <c r="A24" s="3">
        <v>5</v>
      </c>
      <c r="B24" s="4" t="s">
        <v>36</v>
      </c>
      <c r="C24" s="31">
        <v>0</v>
      </c>
      <c r="D24" s="33" t="s">
        <v>6</v>
      </c>
      <c r="E24" s="34">
        <v>500</v>
      </c>
      <c r="F24" s="40">
        <f t="shared" si="2"/>
        <v>0</v>
      </c>
    </row>
    <row r="25" spans="1:6" s="2" customFormat="1" x14ac:dyDescent="0.25">
      <c r="A25" s="1">
        <v>4</v>
      </c>
      <c r="B25" s="35" t="s">
        <v>138</v>
      </c>
      <c r="C25" s="36"/>
      <c r="D25" s="37"/>
      <c r="E25" s="38"/>
      <c r="F25" s="39"/>
    </row>
    <row r="26" spans="1:6" s="2" customFormat="1" x14ac:dyDescent="0.25">
      <c r="A26" s="3">
        <v>5</v>
      </c>
      <c r="B26" s="4" t="s">
        <v>37</v>
      </c>
      <c r="C26" s="31">
        <v>0</v>
      </c>
      <c r="D26" s="33" t="s">
        <v>86</v>
      </c>
      <c r="E26" s="34">
        <v>50</v>
      </c>
      <c r="F26" s="40">
        <f>E26*C26</f>
        <v>0</v>
      </c>
    </row>
    <row r="27" spans="1:6" s="2" customFormat="1" x14ac:dyDescent="0.25">
      <c r="A27" s="1">
        <v>4</v>
      </c>
      <c r="B27" s="35" t="s">
        <v>139</v>
      </c>
      <c r="C27" s="36"/>
      <c r="D27" s="37"/>
      <c r="E27" s="38"/>
      <c r="F27" s="39"/>
    </row>
    <row r="28" spans="1:6" s="2" customFormat="1" x14ac:dyDescent="0.25">
      <c r="A28" s="3">
        <v>5</v>
      </c>
      <c r="B28" s="4" t="s">
        <v>74</v>
      </c>
      <c r="C28" s="31">
        <v>0</v>
      </c>
      <c r="D28" s="33" t="s">
        <v>18</v>
      </c>
      <c r="E28" s="34">
        <v>5</v>
      </c>
      <c r="F28" s="40">
        <f>E28*C28</f>
        <v>0</v>
      </c>
    </row>
    <row r="29" spans="1:6" s="2" customFormat="1" x14ac:dyDescent="0.25">
      <c r="A29" s="3">
        <v>5</v>
      </c>
      <c r="B29" s="4" t="s">
        <v>54</v>
      </c>
      <c r="C29" s="31">
        <v>0</v>
      </c>
      <c r="D29" s="33" t="s">
        <v>86</v>
      </c>
      <c r="E29" s="34">
        <v>70</v>
      </c>
      <c r="F29" s="40">
        <f>E29*C29</f>
        <v>0</v>
      </c>
    </row>
    <row r="30" spans="1:6" s="2" customFormat="1" x14ac:dyDescent="0.25">
      <c r="A30" s="1">
        <v>4</v>
      </c>
      <c r="B30" s="35" t="s">
        <v>140</v>
      </c>
      <c r="C30" s="36"/>
      <c r="D30" s="37"/>
      <c r="E30" s="38"/>
      <c r="F30" s="39"/>
    </row>
    <row r="31" spans="1:6" s="2" customFormat="1" x14ac:dyDescent="0.25">
      <c r="A31" s="3">
        <v>5</v>
      </c>
      <c r="B31" s="4" t="s">
        <v>12</v>
      </c>
      <c r="C31" s="31">
        <v>0</v>
      </c>
      <c r="D31" s="33" t="s">
        <v>18</v>
      </c>
      <c r="E31" s="34">
        <v>100</v>
      </c>
      <c r="F31" s="40">
        <f>E31*C31</f>
        <v>0</v>
      </c>
    </row>
    <row r="32" spans="1:6" s="2" customFormat="1" x14ac:dyDescent="0.25">
      <c r="A32" s="3">
        <v>5</v>
      </c>
      <c r="B32" s="4" t="s">
        <v>25</v>
      </c>
      <c r="C32" s="31">
        <v>0</v>
      </c>
      <c r="D32" s="33" t="s">
        <v>18</v>
      </c>
      <c r="E32" s="34">
        <v>70</v>
      </c>
      <c r="F32" s="40">
        <f>E32*C32</f>
        <v>0</v>
      </c>
    </row>
    <row r="33" spans="1:6" s="2" customFormat="1" x14ac:dyDescent="0.25">
      <c r="A33" s="3">
        <v>5</v>
      </c>
      <c r="B33" s="4" t="s">
        <v>66</v>
      </c>
      <c r="C33" s="31">
        <v>0</v>
      </c>
      <c r="D33" s="33" t="s">
        <v>86</v>
      </c>
      <c r="E33" s="34">
        <v>150</v>
      </c>
      <c r="F33" s="40">
        <f>E33*C33</f>
        <v>0</v>
      </c>
    </row>
    <row r="34" spans="1:6" s="2" customFormat="1" x14ac:dyDescent="0.25">
      <c r="A34" s="3">
        <v>5</v>
      </c>
      <c r="B34" s="4" t="s">
        <v>39</v>
      </c>
      <c r="C34" s="31"/>
      <c r="D34" s="33" t="s">
        <v>18</v>
      </c>
      <c r="E34" s="34">
        <v>10</v>
      </c>
      <c r="F34" s="40">
        <f>E34*C34</f>
        <v>0</v>
      </c>
    </row>
    <row r="35" spans="1:6" s="2" customFormat="1" x14ac:dyDescent="0.25">
      <c r="A35" s="3">
        <v>5</v>
      </c>
      <c r="B35" s="4" t="s">
        <v>51</v>
      </c>
      <c r="C35" s="31"/>
      <c r="D35" s="33" t="s">
        <v>18</v>
      </c>
      <c r="E35" s="34">
        <v>5</v>
      </c>
      <c r="F35" s="40">
        <f>E35*C35</f>
        <v>0</v>
      </c>
    </row>
    <row r="36" spans="1:6" s="2" customFormat="1" x14ac:dyDescent="0.25">
      <c r="A36" s="1">
        <v>4</v>
      </c>
      <c r="B36" s="35" t="s">
        <v>141</v>
      </c>
      <c r="C36" s="36"/>
      <c r="D36" s="37"/>
      <c r="E36" s="38"/>
      <c r="F36" s="39"/>
    </row>
    <row r="37" spans="1:6" s="2" customFormat="1" x14ac:dyDescent="0.25">
      <c r="A37" s="3">
        <v>5</v>
      </c>
      <c r="B37" s="4" t="s">
        <v>76</v>
      </c>
      <c r="C37" s="31"/>
      <c r="D37" s="33" t="s">
        <v>86</v>
      </c>
      <c r="E37" s="34">
        <v>180</v>
      </c>
      <c r="F37" s="40">
        <f>E37*C37</f>
        <v>0</v>
      </c>
    </row>
    <row r="38" spans="1:6" s="5" customFormat="1" x14ac:dyDescent="0.25">
      <c r="A38" s="3">
        <v>5</v>
      </c>
      <c r="B38" s="4" t="s">
        <v>75</v>
      </c>
      <c r="C38" s="31"/>
      <c r="D38" s="33" t="s">
        <v>86</v>
      </c>
      <c r="E38" s="34">
        <v>140</v>
      </c>
      <c r="F38" s="40">
        <f t="shared" ref="F38:F42" si="3">E38*C38</f>
        <v>0</v>
      </c>
    </row>
    <row r="39" spans="1:6" s="2" customFormat="1" x14ac:dyDescent="0.25">
      <c r="A39" s="3">
        <v>5</v>
      </c>
      <c r="B39" s="4" t="s">
        <v>77</v>
      </c>
      <c r="C39" s="31"/>
      <c r="D39" s="33" t="s">
        <v>86</v>
      </c>
      <c r="E39" s="34">
        <v>220</v>
      </c>
      <c r="F39" s="40">
        <f t="shared" si="3"/>
        <v>0</v>
      </c>
    </row>
    <row r="40" spans="1:6" s="5" customFormat="1" x14ac:dyDescent="0.25">
      <c r="A40" s="3">
        <v>5</v>
      </c>
      <c r="B40" s="4" t="s">
        <v>71</v>
      </c>
      <c r="C40" s="31"/>
      <c r="D40" s="33" t="s">
        <v>86</v>
      </c>
      <c r="E40" s="34">
        <v>160</v>
      </c>
      <c r="F40" s="40">
        <f t="shared" si="3"/>
        <v>0</v>
      </c>
    </row>
    <row r="41" spans="1:6" s="2" customFormat="1" x14ac:dyDescent="0.25">
      <c r="A41" s="3">
        <v>5</v>
      </c>
      <c r="B41" s="4" t="s">
        <v>78</v>
      </c>
      <c r="C41" s="31"/>
      <c r="D41" s="33" t="s">
        <v>86</v>
      </c>
      <c r="E41" s="34">
        <v>250</v>
      </c>
      <c r="F41" s="40">
        <f t="shared" si="3"/>
        <v>0</v>
      </c>
    </row>
    <row r="42" spans="1:6" s="2" customFormat="1" x14ac:dyDescent="0.25">
      <c r="A42" s="3"/>
      <c r="B42" s="4" t="s">
        <v>85</v>
      </c>
      <c r="C42" s="31"/>
      <c r="D42" s="33" t="s">
        <v>86</v>
      </c>
      <c r="E42" s="34">
        <v>120</v>
      </c>
      <c r="F42" s="40">
        <f t="shared" si="3"/>
        <v>0</v>
      </c>
    </row>
    <row r="43" spans="1:6" s="2" customFormat="1" x14ac:dyDescent="0.25">
      <c r="A43" s="3">
        <v>5</v>
      </c>
      <c r="B43" s="4" t="s">
        <v>31</v>
      </c>
      <c r="C43" s="31">
        <v>0</v>
      </c>
      <c r="D43" s="33" t="s">
        <v>86</v>
      </c>
      <c r="E43" s="34">
        <v>275</v>
      </c>
      <c r="F43" s="40">
        <f t="shared" ref="F43:F50" si="4">E43*C43</f>
        <v>0</v>
      </c>
    </row>
    <row r="44" spans="1:6" s="2" customFormat="1" x14ac:dyDescent="0.25">
      <c r="A44" s="3">
        <v>4</v>
      </c>
      <c r="B44" s="4" t="s">
        <v>58</v>
      </c>
      <c r="C44" s="31"/>
      <c r="D44" s="33" t="s">
        <v>86</v>
      </c>
      <c r="E44" s="34">
        <v>70</v>
      </c>
      <c r="F44" s="40">
        <f t="shared" ref="F44" si="5">E44*C44</f>
        <v>0</v>
      </c>
    </row>
    <row r="45" spans="1:6" s="2" customFormat="1" x14ac:dyDescent="0.25">
      <c r="A45" s="3">
        <v>5</v>
      </c>
      <c r="B45" s="4" t="s">
        <v>29</v>
      </c>
      <c r="C45" s="31"/>
      <c r="D45" s="33" t="s">
        <v>86</v>
      </c>
      <c r="E45" s="34">
        <v>130</v>
      </c>
      <c r="F45" s="40">
        <f t="shared" si="4"/>
        <v>0</v>
      </c>
    </row>
    <row r="46" spans="1:6" s="2" customFormat="1" x14ac:dyDescent="0.25">
      <c r="A46" s="3">
        <v>5</v>
      </c>
      <c r="B46" s="4" t="s">
        <v>24</v>
      </c>
      <c r="C46" s="31">
        <v>0</v>
      </c>
      <c r="D46" s="33" t="s">
        <v>18</v>
      </c>
      <c r="E46" s="34">
        <v>50</v>
      </c>
      <c r="F46" s="40">
        <f t="shared" si="4"/>
        <v>0</v>
      </c>
    </row>
    <row r="47" spans="1:6" s="2" customFormat="1" ht="14.25" customHeight="1" x14ac:dyDescent="0.25">
      <c r="A47" s="3">
        <v>5</v>
      </c>
      <c r="B47" s="4" t="s">
        <v>65</v>
      </c>
      <c r="C47" s="31"/>
      <c r="D47" s="33" t="s">
        <v>18</v>
      </c>
      <c r="E47" s="34">
        <v>15</v>
      </c>
      <c r="F47" s="40">
        <f>E47*C47</f>
        <v>0</v>
      </c>
    </row>
    <row r="48" spans="1:6" s="2" customFormat="1" ht="14.25" customHeight="1" x14ac:dyDescent="0.25">
      <c r="A48" s="3">
        <v>5</v>
      </c>
      <c r="B48" s="4" t="s">
        <v>23</v>
      </c>
      <c r="C48" s="31">
        <v>0</v>
      </c>
      <c r="D48" s="33" t="s">
        <v>18</v>
      </c>
      <c r="E48" s="34">
        <v>135</v>
      </c>
      <c r="F48" s="40">
        <f t="shared" si="4"/>
        <v>0</v>
      </c>
    </row>
    <row r="49" spans="1:6" s="2" customFormat="1" ht="14.25" customHeight="1" x14ac:dyDescent="0.25">
      <c r="A49" s="3"/>
      <c r="B49" s="4" t="s">
        <v>90</v>
      </c>
      <c r="C49" s="31">
        <v>0</v>
      </c>
      <c r="D49" s="33" t="s">
        <v>86</v>
      </c>
      <c r="E49" s="34">
        <v>75</v>
      </c>
      <c r="F49" s="40">
        <f t="shared" ref="F49" si="6">E49*C49</f>
        <v>0</v>
      </c>
    </row>
    <row r="50" spans="1:6" s="2" customFormat="1" ht="14.25" customHeight="1" x14ac:dyDescent="0.25">
      <c r="A50" s="3">
        <v>5</v>
      </c>
      <c r="B50" s="4" t="s">
        <v>38</v>
      </c>
      <c r="C50" s="31"/>
      <c r="D50" s="33" t="s">
        <v>86</v>
      </c>
      <c r="E50" s="34">
        <v>60</v>
      </c>
      <c r="F50" s="40">
        <f t="shared" si="4"/>
        <v>0</v>
      </c>
    </row>
    <row r="51" spans="1:6" s="2" customFormat="1" x14ac:dyDescent="0.25">
      <c r="A51" s="1">
        <v>4</v>
      </c>
      <c r="B51" s="35" t="s">
        <v>142</v>
      </c>
      <c r="C51" s="36"/>
      <c r="D51" s="37"/>
      <c r="E51" s="38"/>
      <c r="F51" s="39"/>
    </row>
    <row r="52" spans="1:6" s="2" customFormat="1" x14ac:dyDescent="0.25">
      <c r="A52" s="3">
        <v>5</v>
      </c>
      <c r="B52" s="4" t="s">
        <v>11</v>
      </c>
      <c r="C52" s="31">
        <v>0</v>
      </c>
      <c r="D52" s="33" t="s">
        <v>6</v>
      </c>
      <c r="E52" s="34">
        <v>250</v>
      </c>
      <c r="F52" s="40">
        <f t="shared" ref="F52:F54" si="7">E52*C52</f>
        <v>0</v>
      </c>
    </row>
    <row r="53" spans="1:6" s="2" customFormat="1" x14ac:dyDescent="0.25">
      <c r="A53" s="3">
        <v>5</v>
      </c>
      <c r="B53" s="4" t="s">
        <v>14</v>
      </c>
      <c r="C53" s="31">
        <v>0</v>
      </c>
      <c r="D53" s="33" t="s">
        <v>18</v>
      </c>
      <c r="E53" s="34">
        <v>800</v>
      </c>
      <c r="F53" s="40">
        <f t="shared" si="7"/>
        <v>0</v>
      </c>
    </row>
    <row r="54" spans="1:6" s="2" customFormat="1" x14ac:dyDescent="0.25">
      <c r="A54" s="3">
        <v>5</v>
      </c>
      <c r="B54" s="4" t="s">
        <v>32</v>
      </c>
      <c r="C54" s="31">
        <v>0</v>
      </c>
      <c r="D54" s="33" t="s">
        <v>18</v>
      </c>
      <c r="E54" s="34">
        <v>650</v>
      </c>
      <c r="F54" s="40">
        <f t="shared" si="7"/>
        <v>0</v>
      </c>
    </row>
    <row r="55" spans="1:6" s="2" customFormat="1" x14ac:dyDescent="0.25">
      <c r="A55" s="3"/>
      <c r="B55" s="4" t="s">
        <v>107</v>
      </c>
      <c r="C55" s="31"/>
      <c r="D55" s="33" t="s">
        <v>18</v>
      </c>
      <c r="E55" s="34">
        <v>1000</v>
      </c>
      <c r="F55" s="40">
        <f t="shared" ref="F55" si="8">E55*C55</f>
        <v>0</v>
      </c>
    </row>
    <row r="56" spans="1:6" s="2" customFormat="1" x14ac:dyDescent="0.25">
      <c r="A56" s="1">
        <v>4</v>
      </c>
      <c r="B56" s="35" t="s">
        <v>143</v>
      </c>
      <c r="C56" s="36"/>
      <c r="D56" s="37"/>
      <c r="E56" s="38"/>
      <c r="F56" s="39"/>
    </row>
    <row r="57" spans="1:6" s="2" customFormat="1" x14ac:dyDescent="0.25">
      <c r="A57" s="1"/>
      <c r="B57" s="4" t="s">
        <v>108</v>
      </c>
      <c r="C57" s="31"/>
      <c r="D57" s="33" t="s">
        <v>18</v>
      </c>
      <c r="E57" s="34">
        <v>3000</v>
      </c>
      <c r="F57" s="40">
        <f t="shared" ref="F57" si="9">E57*C57</f>
        <v>0</v>
      </c>
    </row>
    <row r="58" spans="1:6" s="2" customFormat="1" x14ac:dyDescent="0.25">
      <c r="A58" s="1"/>
      <c r="B58" s="4" t="s">
        <v>109</v>
      </c>
      <c r="C58" s="31"/>
      <c r="D58" s="33" t="s">
        <v>18</v>
      </c>
      <c r="E58" s="34">
        <v>500</v>
      </c>
      <c r="F58" s="40">
        <f t="shared" ref="F58" si="10">E58*C58</f>
        <v>0</v>
      </c>
    </row>
    <row r="59" spans="1:6" s="2" customFormat="1" x14ac:dyDescent="0.25">
      <c r="A59" s="1"/>
      <c r="B59" s="4" t="s">
        <v>110</v>
      </c>
      <c r="C59" s="31"/>
      <c r="D59" s="33" t="s">
        <v>18</v>
      </c>
      <c r="E59" s="34">
        <v>750</v>
      </c>
      <c r="F59" s="40">
        <f t="shared" ref="F59" si="11">E59*C59</f>
        <v>0</v>
      </c>
    </row>
    <row r="60" spans="1:6" s="2" customFormat="1" x14ac:dyDescent="0.25">
      <c r="A60" s="1">
        <v>4</v>
      </c>
      <c r="B60" s="35" t="s">
        <v>144</v>
      </c>
      <c r="C60" s="36"/>
      <c r="D60" s="37"/>
      <c r="E60" s="38"/>
      <c r="F60" s="39"/>
    </row>
    <row r="61" spans="1:6" s="2" customFormat="1" x14ac:dyDescent="0.25">
      <c r="A61" s="3">
        <v>5</v>
      </c>
      <c r="B61" s="4" t="s">
        <v>20</v>
      </c>
      <c r="C61" s="31">
        <v>0</v>
      </c>
      <c r="D61" s="33" t="s">
        <v>18</v>
      </c>
      <c r="E61" s="34">
        <v>300</v>
      </c>
      <c r="F61" s="40">
        <f>E61*C61</f>
        <v>0</v>
      </c>
    </row>
    <row r="62" spans="1:6" s="2" customFormat="1" x14ac:dyDescent="0.25">
      <c r="A62" s="3">
        <v>5</v>
      </c>
      <c r="B62" s="4" t="s">
        <v>21</v>
      </c>
      <c r="C62" s="31">
        <v>0</v>
      </c>
      <c r="D62" s="33" t="s">
        <v>18</v>
      </c>
      <c r="E62" s="34">
        <v>400</v>
      </c>
      <c r="F62" s="40">
        <f>E62*C62</f>
        <v>0</v>
      </c>
    </row>
    <row r="63" spans="1:6" s="2" customFormat="1" x14ac:dyDescent="0.25">
      <c r="A63" s="3">
        <v>5</v>
      </c>
      <c r="B63" s="4" t="s">
        <v>22</v>
      </c>
      <c r="C63" s="31">
        <v>0</v>
      </c>
      <c r="D63" s="33" t="s">
        <v>18</v>
      </c>
      <c r="E63" s="34">
        <v>400</v>
      </c>
      <c r="F63" s="40">
        <f t="shared" ref="F63:F66" si="12">E63*C63</f>
        <v>0</v>
      </c>
    </row>
    <row r="64" spans="1:6" s="2" customFormat="1" x14ac:dyDescent="0.25">
      <c r="A64" s="3">
        <v>5</v>
      </c>
      <c r="B64" s="4" t="s">
        <v>56</v>
      </c>
      <c r="C64" s="31"/>
      <c r="D64" s="33" t="s">
        <v>6</v>
      </c>
      <c r="E64" s="34">
        <v>150</v>
      </c>
      <c r="F64" s="40">
        <f t="shared" si="12"/>
        <v>0</v>
      </c>
    </row>
    <row r="65" spans="1:6" s="2" customFormat="1" x14ac:dyDescent="0.25">
      <c r="A65" s="3">
        <v>5</v>
      </c>
      <c r="B65" s="4" t="s">
        <v>68</v>
      </c>
      <c r="C65" s="31"/>
      <c r="D65" s="33" t="s">
        <v>18</v>
      </c>
      <c r="E65" s="34">
        <v>400</v>
      </c>
      <c r="F65" s="40">
        <f t="shared" si="12"/>
        <v>0</v>
      </c>
    </row>
    <row r="66" spans="1:6" s="2" customFormat="1" x14ac:dyDescent="0.25">
      <c r="A66" s="3"/>
      <c r="B66" s="4" t="s">
        <v>134</v>
      </c>
      <c r="C66" s="31"/>
      <c r="D66" s="33" t="s">
        <v>18</v>
      </c>
      <c r="E66" s="34">
        <v>850</v>
      </c>
      <c r="F66" s="40">
        <f t="shared" si="12"/>
        <v>0</v>
      </c>
    </row>
    <row r="67" spans="1:6" s="2" customFormat="1" x14ac:dyDescent="0.25">
      <c r="A67" s="3"/>
      <c r="B67" s="4" t="s">
        <v>111</v>
      </c>
      <c r="C67" s="31"/>
      <c r="D67" s="33" t="s">
        <v>18</v>
      </c>
      <c r="E67" s="34">
        <v>1200</v>
      </c>
      <c r="F67" s="40">
        <f t="shared" ref="F67" si="13">E67*C67</f>
        <v>0</v>
      </c>
    </row>
    <row r="68" spans="1:6" s="2" customFormat="1" x14ac:dyDescent="0.25">
      <c r="A68" s="3"/>
      <c r="B68" s="4" t="s">
        <v>127</v>
      </c>
      <c r="C68" s="31"/>
      <c r="D68" s="33" t="s">
        <v>18</v>
      </c>
      <c r="E68" s="34">
        <v>60</v>
      </c>
      <c r="F68" s="40">
        <f t="shared" ref="F68" si="14">E68*C68</f>
        <v>0</v>
      </c>
    </row>
    <row r="69" spans="1:6" s="2" customFormat="1" x14ac:dyDescent="0.25">
      <c r="A69" s="1">
        <v>4</v>
      </c>
      <c r="B69" s="35" t="s">
        <v>145</v>
      </c>
      <c r="C69" s="36"/>
      <c r="D69" s="37"/>
      <c r="E69" s="38"/>
      <c r="F69" s="39"/>
    </row>
    <row r="70" spans="1:6" s="2" customFormat="1" x14ac:dyDescent="0.25">
      <c r="A70" s="3">
        <v>5</v>
      </c>
      <c r="B70" s="4" t="s">
        <v>79</v>
      </c>
      <c r="C70" s="32"/>
      <c r="D70" s="33" t="s">
        <v>86</v>
      </c>
      <c r="E70" s="34">
        <v>500</v>
      </c>
      <c r="F70" s="40">
        <f t="shared" ref="F70:F72" si="15">E70*C70</f>
        <v>0</v>
      </c>
    </row>
    <row r="71" spans="1:6" s="2" customFormat="1" x14ac:dyDescent="0.25">
      <c r="A71" s="3">
        <v>5</v>
      </c>
      <c r="B71" s="4" t="s">
        <v>112</v>
      </c>
      <c r="C71" s="32"/>
      <c r="D71" s="33" t="s">
        <v>86</v>
      </c>
      <c r="E71" s="34">
        <v>400</v>
      </c>
      <c r="F71" s="40">
        <f t="shared" si="15"/>
        <v>0</v>
      </c>
    </row>
    <row r="72" spans="1:6" s="2" customFormat="1" x14ac:dyDescent="0.25">
      <c r="A72" s="3"/>
      <c r="B72" s="4" t="s">
        <v>113</v>
      </c>
      <c r="C72" s="32"/>
      <c r="D72" s="33" t="s">
        <v>18</v>
      </c>
      <c r="E72" s="34">
        <v>500</v>
      </c>
      <c r="F72" s="40">
        <f t="shared" si="15"/>
        <v>0</v>
      </c>
    </row>
    <row r="73" spans="1:6" s="2" customFormat="1" x14ac:dyDescent="0.25">
      <c r="A73" s="1">
        <v>4</v>
      </c>
      <c r="B73" s="35" t="s">
        <v>146</v>
      </c>
      <c r="C73" s="36"/>
      <c r="D73" s="37"/>
      <c r="E73" s="38"/>
      <c r="F73" s="39"/>
    </row>
    <row r="74" spans="1:6" s="2" customFormat="1" x14ac:dyDescent="0.25">
      <c r="A74" s="3">
        <v>5</v>
      </c>
      <c r="B74" s="4" t="s">
        <v>9</v>
      </c>
      <c r="C74" s="31">
        <v>0</v>
      </c>
      <c r="D74" s="33" t="s">
        <v>6</v>
      </c>
      <c r="E74" s="34">
        <v>750</v>
      </c>
      <c r="F74" s="40">
        <f t="shared" ref="F74:F89" si="16">E74*C74</f>
        <v>0</v>
      </c>
    </row>
    <row r="75" spans="1:6" s="2" customFormat="1" ht="23.25" customHeight="1" x14ac:dyDescent="0.25">
      <c r="A75" s="3">
        <v>5</v>
      </c>
      <c r="B75" s="6" t="s">
        <v>45</v>
      </c>
      <c r="C75" s="31"/>
      <c r="D75" s="33" t="s">
        <v>6</v>
      </c>
      <c r="E75" s="34">
        <v>1000</v>
      </c>
      <c r="F75" s="40">
        <f t="shared" si="16"/>
        <v>0</v>
      </c>
    </row>
    <row r="76" spans="1:6" s="2" customFormat="1" x14ac:dyDescent="0.25">
      <c r="A76" s="3">
        <v>5</v>
      </c>
      <c r="B76" s="4" t="s">
        <v>80</v>
      </c>
      <c r="C76" s="31"/>
      <c r="D76" s="33" t="s">
        <v>6</v>
      </c>
      <c r="E76" s="34">
        <v>1300</v>
      </c>
      <c r="F76" s="40">
        <f t="shared" si="16"/>
        <v>0</v>
      </c>
    </row>
    <row r="77" spans="1:6" s="2" customFormat="1" x14ac:dyDescent="0.25">
      <c r="A77" s="3">
        <v>5</v>
      </c>
      <c r="B77" s="4" t="s">
        <v>70</v>
      </c>
      <c r="C77" s="31"/>
      <c r="D77" s="33" t="s">
        <v>6</v>
      </c>
      <c r="E77" s="34">
        <v>5000</v>
      </c>
      <c r="F77" s="40">
        <f t="shared" si="16"/>
        <v>0</v>
      </c>
    </row>
    <row r="78" spans="1:6" s="2" customFormat="1" ht="26.4" x14ac:dyDescent="0.25">
      <c r="A78" s="3">
        <v>5</v>
      </c>
      <c r="B78" s="6" t="s">
        <v>16</v>
      </c>
      <c r="C78" s="31"/>
      <c r="D78" s="33" t="s">
        <v>6</v>
      </c>
      <c r="E78" s="34">
        <v>1200</v>
      </c>
      <c r="F78" s="40">
        <f t="shared" si="16"/>
        <v>0</v>
      </c>
    </row>
    <row r="79" spans="1:6" s="2" customFormat="1" x14ac:dyDescent="0.25">
      <c r="A79" s="3">
        <v>5</v>
      </c>
      <c r="B79" s="4" t="s">
        <v>82</v>
      </c>
      <c r="C79" s="31"/>
      <c r="D79" s="33" t="s">
        <v>6</v>
      </c>
      <c r="E79" s="34">
        <v>1000</v>
      </c>
      <c r="F79" s="40">
        <f t="shared" si="16"/>
        <v>0</v>
      </c>
    </row>
    <row r="80" spans="1:6" s="2" customFormat="1" x14ac:dyDescent="0.25">
      <c r="A80" s="3">
        <v>5</v>
      </c>
      <c r="B80" s="4" t="s">
        <v>83</v>
      </c>
      <c r="C80" s="31"/>
      <c r="D80" s="33" t="s">
        <v>6</v>
      </c>
      <c r="E80" s="34">
        <v>1500</v>
      </c>
      <c r="F80" s="40">
        <f t="shared" si="16"/>
        <v>0</v>
      </c>
    </row>
    <row r="81" spans="1:6" s="2" customFormat="1" x14ac:dyDescent="0.25">
      <c r="A81" s="3">
        <v>5</v>
      </c>
      <c r="B81" s="4" t="s">
        <v>19</v>
      </c>
      <c r="C81" s="31"/>
      <c r="D81" s="33" t="s">
        <v>6</v>
      </c>
      <c r="E81" s="34">
        <v>1500</v>
      </c>
      <c r="F81" s="40">
        <f t="shared" si="16"/>
        <v>0</v>
      </c>
    </row>
    <row r="82" spans="1:6" s="2" customFormat="1" x14ac:dyDescent="0.25">
      <c r="A82" s="3">
        <v>5</v>
      </c>
      <c r="B82" s="4" t="s">
        <v>30</v>
      </c>
      <c r="C82" s="31"/>
      <c r="D82" s="33" t="s">
        <v>6</v>
      </c>
      <c r="E82" s="34">
        <v>100</v>
      </c>
      <c r="F82" s="40">
        <f t="shared" si="16"/>
        <v>0</v>
      </c>
    </row>
    <row r="83" spans="1:6" s="2" customFormat="1" x14ac:dyDescent="0.25">
      <c r="A83" s="3">
        <v>5</v>
      </c>
      <c r="B83" s="4" t="s">
        <v>43</v>
      </c>
      <c r="C83" s="31"/>
      <c r="D83" s="33" t="s">
        <v>6</v>
      </c>
      <c r="E83" s="34">
        <v>9000</v>
      </c>
      <c r="F83" s="40">
        <f t="shared" si="16"/>
        <v>0</v>
      </c>
    </row>
    <row r="84" spans="1:6" s="2" customFormat="1" x14ac:dyDescent="0.25">
      <c r="A84" s="3">
        <v>5</v>
      </c>
      <c r="B84" s="6" t="s">
        <v>72</v>
      </c>
      <c r="C84" s="31"/>
      <c r="D84" s="33" t="s">
        <v>47</v>
      </c>
      <c r="E84" s="34">
        <v>10</v>
      </c>
      <c r="F84" s="41">
        <f t="shared" ref="F84" si="17">E84*C84</f>
        <v>0</v>
      </c>
    </row>
    <row r="85" spans="1:6" s="2" customFormat="1" x14ac:dyDescent="0.25">
      <c r="A85" s="3">
        <v>5</v>
      </c>
      <c r="B85" s="6" t="s">
        <v>73</v>
      </c>
      <c r="C85" s="31"/>
      <c r="D85" s="33" t="s">
        <v>6</v>
      </c>
      <c r="E85" s="34">
        <v>500</v>
      </c>
      <c r="F85" s="41">
        <f t="shared" ref="F85" si="18">E85*C85</f>
        <v>0</v>
      </c>
    </row>
    <row r="86" spans="1:6" s="2" customFormat="1" x14ac:dyDescent="0.25">
      <c r="A86" s="3">
        <v>5</v>
      </c>
      <c r="B86" s="4" t="s">
        <v>50</v>
      </c>
      <c r="C86" s="31"/>
      <c r="D86" s="33" t="s">
        <v>6</v>
      </c>
      <c r="E86" s="34">
        <v>3000</v>
      </c>
      <c r="F86" s="40">
        <f t="shared" si="16"/>
        <v>0</v>
      </c>
    </row>
    <row r="87" spans="1:6" s="2" customFormat="1" x14ac:dyDescent="0.25">
      <c r="A87" s="3"/>
      <c r="B87" s="4" t="s">
        <v>87</v>
      </c>
      <c r="C87" s="31"/>
      <c r="D87" s="33" t="s">
        <v>6</v>
      </c>
      <c r="E87" s="34">
        <v>1000</v>
      </c>
      <c r="F87" s="40">
        <f t="shared" si="16"/>
        <v>0</v>
      </c>
    </row>
    <row r="88" spans="1:6" s="2" customFormat="1" x14ac:dyDescent="0.25">
      <c r="A88" s="3"/>
      <c r="B88" s="4" t="s">
        <v>88</v>
      </c>
      <c r="C88" s="31"/>
      <c r="D88" s="33" t="s">
        <v>6</v>
      </c>
      <c r="E88" s="34">
        <v>8000</v>
      </c>
      <c r="F88" s="40">
        <f t="shared" si="16"/>
        <v>0</v>
      </c>
    </row>
    <row r="89" spans="1:6" s="2" customFormat="1" x14ac:dyDescent="0.25">
      <c r="A89" s="3"/>
      <c r="B89" s="4" t="s">
        <v>96</v>
      </c>
      <c r="C89" s="31"/>
      <c r="D89" s="33" t="s">
        <v>6</v>
      </c>
      <c r="E89" s="34">
        <v>5200</v>
      </c>
      <c r="F89" s="40">
        <f t="shared" si="16"/>
        <v>0</v>
      </c>
    </row>
    <row r="90" spans="1:6" s="2" customFormat="1" x14ac:dyDescent="0.25">
      <c r="A90" s="1">
        <v>4</v>
      </c>
      <c r="B90" s="35" t="s">
        <v>147</v>
      </c>
      <c r="C90" s="36"/>
      <c r="D90" s="37"/>
      <c r="E90" s="38"/>
      <c r="F90" s="39"/>
    </row>
    <row r="91" spans="1:6" s="2" customFormat="1" x14ac:dyDescent="0.25">
      <c r="A91" s="3">
        <v>5</v>
      </c>
      <c r="B91" s="4" t="s">
        <v>8</v>
      </c>
      <c r="C91" s="31">
        <v>0</v>
      </c>
      <c r="D91" s="33" t="s">
        <v>86</v>
      </c>
      <c r="E91" s="34">
        <v>3.5</v>
      </c>
      <c r="F91" s="40">
        <f t="shared" ref="F91:F98" si="19">E91*C91</f>
        <v>0</v>
      </c>
    </row>
    <row r="92" spans="1:6" s="2" customFormat="1" x14ac:dyDescent="0.25">
      <c r="A92" s="3">
        <v>5</v>
      </c>
      <c r="B92" s="4" t="s">
        <v>44</v>
      </c>
      <c r="C92" s="31"/>
      <c r="D92" s="33" t="s">
        <v>86</v>
      </c>
      <c r="E92" s="34">
        <v>5</v>
      </c>
      <c r="F92" s="40">
        <f t="shared" si="19"/>
        <v>0</v>
      </c>
    </row>
    <row r="93" spans="1:6" s="2" customFormat="1" x14ac:dyDescent="0.25">
      <c r="A93" s="3">
        <v>5</v>
      </c>
      <c r="B93" s="4" t="s">
        <v>84</v>
      </c>
      <c r="C93" s="31"/>
      <c r="D93" s="33" t="s">
        <v>47</v>
      </c>
      <c r="E93" s="34">
        <v>60</v>
      </c>
      <c r="F93" s="40">
        <f t="shared" si="19"/>
        <v>0</v>
      </c>
    </row>
    <row r="94" spans="1:6" s="2" customFormat="1" x14ac:dyDescent="0.25">
      <c r="A94" s="3">
        <v>5</v>
      </c>
      <c r="B94" s="4" t="s">
        <v>40</v>
      </c>
      <c r="C94" s="31"/>
      <c r="D94" s="33" t="s">
        <v>28</v>
      </c>
      <c r="E94" s="34">
        <v>180</v>
      </c>
      <c r="F94" s="40">
        <f t="shared" si="19"/>
        <v>0</v>
      </c>
    </row>
    <row r="95" spans="1:6" s="2" customFormat="1" x14ac:dyDescent="0.25">
      <c r="A95" s="3">
        <v>5</v>
      </c>
      <c r="B95" s="4" t="s">
        <v>41</v>
      </c>
      <c r="C95" s="31"/>
      <c r="D95" s="33" t="s">
        <v>28</v>
      </c>
      <c r="E95" s="34">
        <v>220</v>
      </c>
      <c r="F95" s="40">
        <f t="shared" si="19"/>
        <v>0</v>
      </c>
    </row>
    <row r="96" spans="1:6" s="2" customFormat="1" x14ac:dyDescent="0.25">
      <c r="A96" s="3">
        <v>5</v>
      </c>
      <c r="B96" s="4" t="s">
        <v>42</v>
      </c>
      <c r="C96" s="31"/>
      <c r="D96" s="33" t="s">
        <v>28</v>
      </c>
      <c r="E96" s="34">
        <v>240</v>
      </c>
      <c r="F96" s="40">
        <f t="shared" si="19"/>
        <v>0</v>
      </c>
    </row>
    <row r="97" spans="1:6" s="2" customFormat="1" x14ac:dyDescent="0.25">
      <c r="A97" s="3"/>
      <c r="B97" s="4" t="s">
        <v>67</v>
      </c>
      <c r="C97" s="31"/>
      <c r="D97" s="33" t="s">
        <v>6</v>
      </c>
      <c r="E97" s="34">
        <v>225</v>
      </c>
      <c r="F97" s="40">
        <f t="shared" si="19"/>
        <v>0</v>
      </c>
    </row>
    <row r="98" spans="1:6" s="2" customFormat="1" x14ac:dyDescent="0.25">
      <c r="A98" s="3"/>
      <c r="B98" s="4" t="s">
        <v>81</v>
      </c>
      <c r="C98" s="31"/>
      <c r="D98" s="33" t="s">
        <v>6</v>
      </c>
      <c r="E98" s="34">
        <v>800</v>
      </c>
      <c r="F98" s="40">
        <f t="shared" si="19"/>
        <v>0</v>
      </c>
    </row>
    <row r="99" spans="1:6" s="2" customFormat="1" x14ac:dyDescent="0.25">
      <c r="A99" s="3"/>
      <c r="B99" s="4" t="s">
        <v>114</v>
      </c>
      <c r="C99" s="31"/>
      <c r="D99" s="33" t="s">
        <v>6</v>
      </c>
      <c r="E99" s="34">
        <v>1500</v>
      </c>
      <c r="F99" s="40">
        <f t="shared" ref="F99" si="20">E99*C99</f>
        <v>0</v>
      </c>
    </row>
    <row r="100" spans="1:6" s="2" customFormat="1" x14ac:dyDescent="0.25">
      <c r="A100" s="1">
        <v>4</v>
      </c>
      <c r="B100" s="35" t="s">
        <v>148</v>
      </c>
      <c r="C100" s="36"/>
      <c r="D100" s="37"/>
      <c r="E100" s="38"/>
      <c r="F100" s="39"/>
    </row>
    <row r="101" spans="1:6" s="2" customFormat="1" x14ac:dyDescent="0.25">
      <c r="A101" s="3">
        <v>5</v>
      </c>
      <c r="B101" s="4" t="s">
        <v>57</v>
      </c>
      <c r="C101" s="31">
        <v>0</v>
      </c>
      <c r="D101" s="33" t="s">
        <v>28</v>
      </c>
      <c r="E101" s="34">
        <v>110</v>
      </c>
      <c r="F101" s="40">
        <f t="shared" ref="F101:F107" si="21">E101*C101</f>
        <v>0</v>
      </c>
    </row>
    <row r="102" spans="1:6" s="2" customFormat="1" ht="26.4" x14ac:dyDescent="0.25">
      <c r="A102" s="3">
        <v>5</v>
      </c>
      <c r="B102" s="6" t="s">
        <v>55</v>
      </c>
      <c r="C102" s="31">
        <v>0</v>
      </c>
      <c r="D102" s="33" t="s">
        <v>28</v>
      </c>
      <c r="E102" s="34">
        <v>110</v>
      </c>
      <c r="F102" s="40">
        <f t="shared" si="21"/>
        <v>0</v>
      </c>
    </row>
    <row r="103" spans="1:6" s="2" customFormat="1" x14ac:dyDescent="0.25">
      <c r="A103" s="3">
        <v>5</v>
      </c>
      <c r="B103" s="4" t="s">
        <v>128</v>
      </c>
      <c r="C103" s="31">
        <v>0</v>
      </c>
      <c r="D103" s="33" t="s">
        <v>86</v>
      </c>
      <c r="E103" s="34">
        <v>10</v>
      </c>
      <c r="F103" s="40">
        <f t="shared" si="21"/>
        <v>0</v>
      </c>
    </row>
    <row r="104" spans="1:6" s="2" customFormat="1" x14ac:dyDescent="0.25">
      <c r="A104" s="3">
        <v>5</v>
      </c>
      <c r="B104" s="4" t="s">
        <v>53</v>
      </c>
      <c r="C104" s="31">
        <v>0</v>
      </c>
      <c r="D104" s="33" t="s">
        <v>86</v>
      </c>
      <c r="E104" s="34">
        <v>35</v>
      </c>
      <c r="F104" s="40">
        <f t="shared" si="21"/>
        <v>0</v>
      </c>
    </row>
    <row r="105" spans="1:6" s="2" customFormat="1" x14ac:dyDescent="0.25">
      <c r="A105" s="3">
        <v>5</v>
      </c>
      <c r="B105" s="4" t="s">
        <v>69</v>
      </c>
      <c r="C105" s="31">
        <v>0</v>
      </c>
      <c r="D105" s="33" t="s">
        <v>86</v>
      </c>
      <c r="E105" s="34">
        <v>61</v>
      </c>
      <c r="F105" s="40">
        <f t="shared" si="21"/>
        <v>0</v>
      </c>
    </row>
    <row r="106" spans="1:6" s="2" customFormat="1" x14ac:dyDescent="0.25">
      <c r="A106" s="3">
        <v>5</v>
      </c>
      <c r="B106" s="4" t="s">
        <v>89</v>
      </c>
      <c r="C106" s="31">
        <v>0</v>
      </c>
      <c r="D106" s="33" t="s">
        <v>86</v>
      </c>
      <c r="E106" s="34">
        <v>30</v>
      </c>
      <c r="F106" s="40">
        <f t="shared" si="21"/>
        <v>0</v>
      </c>
    </row>
    <row r="107" spans="1:6" s="2" customFormat="1" x14ac:dyDescent="0.25">
      <c r="A107" s="3">
        <v>5</v>
      </c>
      <c r="B107" s="4" t="s">
        <v>49</v>
      </c>
      <c r="C107" s="31">
        <v>0</v>
      </c>
      <c r="D107" s="33" t="s">
        <v>86</v>
      </c>
      <c r="E107" s="34">
        <v>30</v>
      </c>
      <c r="F107" s="40">
        <f t="shared" si="21"/>
        <v>0</v>
      </c>
    </row>
    <row r="108" spans="1:6" s="2" customFormat="1" x14ac:dyDescent="0.25">
      <c r="A108" s="1">
        <v>4</v>
      </c>
      <c r="B108" s="35" t="s">
        <v>149</v>
      </c>
      <c r="C108" s="36"/>
      <c r="D108" s="37"/>
      <c r="E108" s="38"/>
      <c r="F108" s="39"/>
    </row>
    <row r="109" spans="1:6" s="2" customFormat="1" x14ac:dyDescent="0.25">
      <c r="A109" s="3">
        <v>5</v>
      </c>
      <c r="B109" s="4" t="s">
        <v>10</v>
      </c>
      <c r="C109" s="31">
        <v>0</v>
      </c>
      <c r="D109" s="33" t="s">
        <v>86</v>
      </c>
      <c r="E109" s="34">
        <v>25</v>
      </c>
      <c r="F109" s="40">
        <f t="shared" ref="F109:F118" si="22">E109*C109</f>
        <v>0</v>
      </c>
    </row>
    <row r="110" spans="1:6" s="2" customFormat="1" x14ac:dyDescent="0.25">
      <c r="A110" s="3">
        <v>5</v>
      </c>
      <c r="B110" s="4" t="s">
        <v>48</v>
      </c>
      <c r="C110" s="31">
        <v>0</v>
      </c>
      <c r="D110" s="33" t="s">
        <v>86</v>
      </c>
      <c r="E110" s="34">
        <v>30</v>
      </c>
      <c r="F110" s="40">
        <f t="shared" ref="F110" si="23">E110*C110</f>
        <v>0</v>
      </c>
    </row>
    <row r="111" spans="1:6" s="2" customFormat="1" x14ac:dyDescent="0.25">
      <c r="A111" s="3">
        <v>5</v>
      </c>
      <c r="B111" s="4" t="s">
        <v>26</v>
      </c>
      <c r="C111" s="31">
        <v>0</v>
      </c>
      <c r="D111" s="33" t="s">
        <v>86</v>
      </c>
      <c r="E111" s="34"/>
      <c r="F111" s="40">
        <f t="shared" si="22"/>
        <v>0</v>
      </c>
    </row>
    <row r="112" spans="1:6" s="2" customFormat="1" ht="26.4" x14ac:dyDescent="0.25">
      <c r="A112" s="3"/>
      <c r="B112" s="6" t="s">
        <v>46</v>
      </c>
      <c r="C112" s="31"/>
      <c r="D112" s="33" t="s">
        <v>86</v>
      </c>
      <c r="E112" s="34">
        <v>30</v>
      </c>
      <c r="F112" s="41">
        <f t="shared" ref="F112" si="24">E112*C112</f>
        <v>0</v>
      </c>
    </row>
    <row r="113" spans="1:6" s="2" customFormat="1" ht="26.4" x14ac:dyDescent="0.25">
      <c r="A113" s="3">
        <v>5</v>
      </c>
      <c r="B113" s="6" t="s">
        <v>13</v>
      </c>
      <c r="C113" s="31">
        <v>0</v>
      </c>
      <c r="D113" s="33" t="s">
        <v>86</v>
      </c>
      <c r="E113" s="34">
        <v>25</v>
      </c>
      <c r="F113" s="41">
        <f t="shared" si="22"/>
        <v>0</v>
      </c>
    </row>
    <row r="114" spans="1:6" s="2" customFormat="1" ht="52.8" x14ac:dyDescent="0.25">
      <c r="A114" s="3">
        <v>5</v>
      </c>
      <c r="B114" s="6" t="s">
        <v>63</v>
      </c>
      <c r="C114" s="31">
        <v>0</v>
      </c>
      <c r="D114" s="33" t="s">
        <v>86</v>
      </c>
      <c r="E114" s="34">
        <v>20</v>
      </c>
      <c r="F114" s="41">
        <f t="shared" si="22"/>
        <v>0</v>
      </c>
    </row>
    <row r="115" spans="1:6" s="2" customFormat="1" ht="52.8" x14ac:dyDescent="0.25">
      <c r="A115" s="3">
        <v>5</v>
      </c>
      <c r="B115" s="6" t="s">
        <v>62</v>
      </c>
      <c r="C115" s="31">
        <v>0</v>
      </c>
      <c r="D115" s="33" t="s">
        <v>86</v>
      </c>
      <c r="E115" s="34">
        <v>20</v>
      </c>
      <c r="F115" s="41">
        <f t="shared" si="22"/>
        <v>0</v>
      </c>
    </row>
    <row r="116" spans="1:6" s="2" customFormat="1" ht="52.8" x14ac:dyDescent="0.25">
      <c r="A116" s="3">
        <v>5</v>
      </c>
      <c r="B116" s="6" t="s">
        <v>61</v>
      </c>
      <c r="C116" s="31">
        <v>0</v>
      </c>
      <c r="D116" s="33" t="s">
        <v>86</v>
      </c>
      <c r="E116" s="34">
        <v>20</v>
      </c>
      <c r="F116" s="41">
        <f t="shared" ref="F116:F117" si="25">E116*C116</f>
        <v>0</v>
      </c>
    </row>
    <row r="117" spans="1:6" s="2" customFormat="1" ht="39.6" x14ac:dyDescent="0.25">
      <c r="A117" s="3"/>
      <c r="B117" s="6" t="s">
        <v>59</v>
      </c>
      <c r="C117" s="31"/>
      <c r="D117" s="33" t="s">
        <v>86</v>
      </c>
      <c r="E117" s="34">
        <v>20</v>
      </c>
      <c r="F117" s="41">
        <f t="shared" si="25"/>
        <v>0</v>
      </c>
    </row>
    <row r="118" spans="1:6" s="2" customFormat="1" ht="26.4" x14ac:dyDescent="0.25">
      <c r="A118" s="3">
        <v>5</v>
      </c>
      <c r="B118" s="6" t="s">
        <v>60</v>
      </c>
      <c r="C118" s="31">
        <v>0</v>
      </c>
      <c r="D118" s="33" t="s">
        <v>86</v>
      </c>
      <c r="E118" s="34">
        <v>20</v>
      </c>
      <c r="F118" s="41">
        <f t="shared" si="22"/>
        <v>0</v>
      </c>
    </row>
    <row r="119" spans="1:6" s="2" customFormat="1" x14ac:dyDescent="0.25">
      <c r="A119" s="1">
        <v>4</v>
      </c>
      <c r="B119" s="35" t="s">
        <v>150</v>
      </c>
      <c r="C119" s="36"/>
      <c r="D119" s="37"/>
      <c r="E119" s="38"/>
      <c r="F119" s="39"/>
    </row>
    <row r="120" spans="1:6" s="2" customFormat="1" x14ac:dyDescent="0.25">
      <c r="A120" s="3">
        <v>5</v>
      </c>
      <c r="B120" s="4" t="s">
        <v>64</v>
      </c>
      <c r="C120" s="31">
        <v>0</v>
      </c>
      <c r="D120" s="33" t="s">
        <v>6</v>
      </c>
      <c r="E120" s="34">
        <v>7500</v>
      </c>
      <c r="F120" s="40">
        <f>E120*C120</f>
        <v>0</v>
      </c>
    </row>
    <row r="121" spans="1:6" s="2" customFormat="1" ht="26.4" x14ac:dyDescent="0.25">
      <c r="A121" s="3">
        <v>5</v>
      </c>
      <c r="B121" s="6" t="s">
        <v>15</v>
      </c>
      <c r="C121" s="31">
        <v>0</v>
      </c>
      <c r="D121" s="33" t="s">
        <v>6</v>
      </c>
      <c r="E121" s="34">
        <v>7500</v>
      </c>
      <c r="F121" s="40">
        <f>E121*C121</f>
        <v>0</v>
      </c>
    </row>
    <row r="122" spans="1:6" s="2" customFormat="1" x14ac:dyDescent="0.25">
      <c r="A122" s="3"/>
      <c r="B122" s="6" t="s">
        <v>119</v>
      </c>
      <c r="C122" s="31"/>
      <c r="D122" s="33" t="s">
        <v>6</v>
      </c>
      <c r="E122" s="34">
        <v>40</v>
      </c>
      <c r="F122" s="40">
        <f>E122*C122</f>
        <v>0</v>
      </c>
    </row>
    <row r="123" spans="1:6" s="2" customFormat="1" x14ac:dyDescent="0.25">
      <c r="A123" s="3"/>
      <c r="B123" s="6" t="s">
        <v>120</v>
      </c>
      <c r="C123" s="31"/>
      <c r="D123" s="33" t="s">
        <v>6</v>
      </c>
      <c r="E123" s="34">
        <v>300</v>
      </c>
      <c r="F123" s="40">
        <f t="shared" ref="F123:F125" si="26">E123*C123</f>
        <v>0</v>
      </c>
    </row>
    <row r="124" spans="1:6" s="2" customFormat="1" x14ac:dyDescent="0.25">
      <c r="A124" s="3"/>
      <c r="B124" s="6" t="s">
        <v>121</v>
      </c>
      <c r="C124" s="31"/>
      <c r="D124" s="33" t="s">
        <v>86</v>
      </c>
      <c r="E124" s="34">
        <v>85</v>
      </c>
      <c r="F124" s="40">
        <f t="shared" si="26"/>
        <v>0</v>
      </c>
    </row>
    <row r="125" spans="1:6" s="2" customFormat="1" x14ac:dyDescent="0.25">
      <c r="A125" s="3"/>
      <c r="B125" s="6" t="s">
        <v>122</v>
      </c>
      <c r="C125" s="31"/>
      <c r="D125" s="33" t="s">
        <v>86</v>
      </c>
      <c r="E125" s="34">
        <v>60</v>
      </c>
      <c r="F125" s="40">
        <f t="shared" si="26"/>
        <v>0</v>
      </c>
    </row>
    <row r="126" spans="1:6" s="2" customFormat="1" x14ac:dyDescent="0.25">
      <c r="A126" s="3"/>
      <c r="B126" s="6" t="s">
        <v>126</v>
      </c>
      <c r="C126" s="31"/>
      <c r="D126" s="33" t="s">
        <v>6</v>
      </c>
      <c r="E126" s="34">
        <v>1000</v>
      </c>
      <c r="F126" s="40">
        <f t="shared" ref="F126" si="27">E126*C126</f>
        <v>0</v>
      </c>
    </row>
    <row r="127" spans="1:6" s="2" customFormat="1" x14ac:dyDescent="0.25">
      <c r="A127" s="1">
        <v>4</v>
      </c>
      <c r="B127" s="35" t="s">
        <v>151</v>
      </c>
      <c r="C127" s="36"/>
      <c r="D127" s="37"/>
      <c r="E127" s="38"/>
      <c r="F127" s="39"/>
    </row>
    <row r="128" spans="1:6" s="2" customFormat="1" x14ac:dyDescent="0.25">
      <c r="A128" s="3">
        <v>5</v>
      </c>
      <c r="B128" s="4" t="s">
        <v>98</v>
      </c>
      <c r="C128" s="31">
        <v>0</v>
      </c>
      <c r="D128" s="33" t="s">
        <v>6</v>
      </c>
      <c r="E128" s="34">
        <v>1000</v>
      </c>
      <c r="F128" s="41">
        <f>E128*C128</f>
        <v>0</v>
      </c>
    </row>
    <row r="129" spans="1:6" s="2" customFormat="1" x14ac:dyDescent="0.25">
      <c r="A129" s="3">
        <v>5</v>
      </c>
      <c r="B129" s="4" t="s">
        <v>97</v>
      </c>
      <c r="C129" s="31">
        <v>0</v>
      </c>
      <c r="D129" s="33" t="s">
        <v>6</v>
      </c>
      <c r="E129" s="34">
        <v>800</v>
      </c>
      <c r="F129" s="41">
        <f>E129*C129</f>
        <v>0</v>
      </c>
    </row>
    <row r="130" spans="1:6" s="2" customFormat="1" x14ac:dyDescent="0.25">
      <c r="A130" s="3">
        <v>5</v>
      </c>
      <c r="B130" s="4" t="s">
        <v>99</v>
      </c>
      <c r="C130" s="31">
        <v>0</v>
      </c>
      <c r="D130" s="33" t="s">
        <v>6</v>
      </c>
      <c r="E130" s="34">
        <v>800</v>
      </c>
      <c r="F130" s="41">
        <f>E130*C130</f>
        <v>0</v>
      </c>
    </row>
    <row r="131" spans="1:6" s="2" customFormat="1" x14ac:dyDescent="0.25">
      <c r="A131" s="3">
        <v>5</v>
      </c>
      <c r="B131" s="4" t="s">
        <v>100</v>
      </c>
      <c r="C131" s="31">
        <v>0</v>
      </c>
      <c r="D131" s="33" t="s">
        <v>6</v>
      </c>
      <c r="E131" s="34">
        <v>80</v>
      </c>
      <c r="F131" s="41">
        <f t="shared" ref="F131:F133" si="28">E131*C131</f>
        <v>0</v>
      </c>
    </row>
    <row r="132" spans="1:6" s="2" customFormat="1" x14ac:dyDescent="0.25">
      <c r="A132" s="3">
        <v>5</v>
      </c>
      <c r="B132" s="4" t="s">
        <v>101</v>
      </c>
      <c r="C132" s="31">
        <v>0</v>
      </c>
      <c r="D132" s="33" t="s">
        <v>6</v>
      </c>
      <c r="E132" s="34">
        <v>180</v>
      </c>
      <c r="F132" s="41">
        <f t="shared" ref="F132" si="29">E132*C132</f>
        <v>0</v>
      </c>
    </row>
    <row r="133" spans="1:6" s="2" customFormat="1" x14ac:dyDescent="0.25">
      <c r="A133" s="3">
        <v>5</v>
      </c>
      <c r="B133" s="4" t="s">
        <v>102</v>
      </c>
      <c r="C133" s="31">
        <v>0</v>
      </c>
      <c r="D133" s="33" t="s">
        <v>6</v>
      </c>
      <c r="E133" s="34">
        <v>80</v>
      </c>
      <c r="F133" s="41">
        <f t="shared" si="28"/>
        <v>0</v>
      </c>
    </row>
    <row r="134" spans="1:6" s="2" customFormat="1" x14ac:dyDescent="0.25">
      <c r="A134" s="3">
        <v>5</v>
      </c>
      <c r="B134" s="4" t="s">
        <v>103</v>
      </c>
      <c r="C134" s="31">
        <v>0</v>
      </c>
      <c r="D134" s="33" t="s">
        <v>6</v>
      </c>
      <c r="E134" s="34">
        <v>30</v>
      </c>
      <c r="F134" s="41">
        <f>E134*C134</f>
        <v>0</v>
      </c>
    </row>
    <row r="135" spans="1:6" s="2" customFormat="1" x14ac:dyDescent="0.25">
      <c r="A135" s="3">
        <v>5</v>
      </c>
      <c r="B135" s="4" t="s">
        <v>104</v>
      </c>
      <c r="C135" s="31">
        <v>0</v>
      </c>
      <c r="D135" s="33" t="s">
        <v>86</v>
      </c>
      <c r="E135" s="34">
        <v>150</v>
      </c>
      <c r="F135" s="41">
        <f>E135*C135</f>
        <v>0</v>
      </c>
    </row>
    <row r="136" spans="1:6" s="2" customFormat="1" x14ac:dyDescent="0.25">
      <c r="A136" s="3">
        <v>5</v>
      </c>
      <c r="B136" s="4" t="s">
        <v>105</v>
      </c>
      <c r="C136" s="31">
        <v>0</v>
      </c>
      <c r="D136" s="33" t="s">
        <v>6</v>
      </c>
      <c r="E136" s="34">
        <v>40</v>
      </c>
      <c r="F136" s="41">
        <f>E136*C136</f>
        <v>0</v>
      </c>
    </row>
    <row r="137" spans="1:6" s="2" customFormat="1" x14ac:dyDescent="0.25">
      <c r="A137" s="3"/>
      <c r="B137" s="4" t="s">
        <v>135</v>
      </c>
      <c r="C137" s="31"/>
      <c r="D137" s="33" t="s">
        <v>7</v>
      </c>
      <c r="E137" s="34">
        <v>8000</v>
      </c>
      <c r="F137" s="41">
        <f>E137*C137</f>
        <v>0</v>
      </c>
    </row>
    <row r="138" spans="1:6" s="2" customFormat="1" x14ac:dyDescent="0.25">
      <c r="A138" s="1">
        <v>4</v>
      </c>
      <c r="B138" s="35" t="s">
        <v>152</v>
      </c>
      <c r="C138" s="36"/>
      <c r="D138" s="37"/>
      <c r="E138" s="38"/>
      <c r="F138" s="39"/>
    </row>
    <row r="139" spans="1:6" s="2" customFormat="1" x14ac:dyDescent="0.25">
      <c r="A139" s="3">
        <v>5</v>
      </c>
      <c r="B139" s="4" t="s">
        <v>52</v>
      </c>
      <c r="C139" s="31">
        <v>0</v>
      </c>
      <c r="D139" s="33" t="s">
        <v>7</v>
      </c>
      <c r="E139" s="34">
        <v>1</v>
      </c>
      <c r="F139" s="40">
        <f>E139*C139</f>
        <v>0</v>
      </c>
    </row>
    <row r="140" spans="1:6" s="2" customFormat="1" x14ac:dyDescent="0.25">
      <c r="A140" s="3">
        <v>5</v>
      </c>
      <c r="B140" s="9"/>
      <c r="C140" s="9"/>
      <c r="D140" s="7"/>
      <c r="E140" s="10"/>
      <c r="F140" s="8">
        <f>SUM(F114:F139)</f>
        <v>0</v>
      </c>
    </row>
    <row r="141" spans="1:6" s="16" customFormat="1" ht="25.5" customHeight="1" x14ac:dyDescent="0.25">
      <c r="A141" s="11"/>
      <c r="B141" s="12" t="s">
        <v>4</v>
      </c>
      <c r="C141" s="12"/>
      <c r="D141" s="13"/>
      <c r="E141" s="14"/>
      <c r="F141" s="15">
        <f>SUM(F2:F140)</f>
        <v>0</v>
      </c>
    </row>
    <row r="142" spans="1:6" ht="4.2" customHeight="1" x14ac:dyDescent="0.25">
      <c r="B142" s="18"/>
      <c r="F142" s="20"/>
    </row>
    <row r="143" spans="1:6" s="2" customFormat="1" ht="16.5" customHeight="1" x14ac:dyDescent="0.25">
      <c r="A143" s="1"/>
      <c r="B143" s="21" t="s">
        <v>3</v>
      </c>
      <c r="C143" s="21"/>
      <c r="D143" s="22"/>
      <c r="E143" s="23">
        <v>0.1</v>
      </c>
      <c r="F143" s="24">
        <f>F141*0.1</f>
        <v>0</v>
      </c>
    </row>
    <row r="144" spans="1:6" ht="4.2" customHeight="1" x14ac:dyDescent="0.25">
      <c r="B144" s="18"/>
      <c r="F144" s="20"/>
    </row>
    <row r="145" spans="1:6" s="16" customFormat="1" ht="25.5" customHeight="1" x14ac:dyDescent="0.25">
      <c r="A145" s="11"/>
      <c r="B145" s="12" t="s">
        <v>5</v>
      </c>
      <c r="C145" s="12"/>
      <c r="D145" s="13"/>
      <c r="E145" s="14"/>
      <c r="F145" s="15"/>
    </row>
    <row r="146" spans="1:6" ht="4.2" customHeight="1" x14ac:dyDescent="0.25">
      <c r="B146" s="18"/>
      <c r="F146" s="20"/>
    </row>
    <row r="147" spans="1:6" s="2" customFormat="1" ht="16.5" customHeight="1" x14ac:dyDescent="0.25">
      <c r="A147" s="1"/>
      <c r="B147" s="21" t="s">
        <v>1</v>
      </c>
      <c r="C147" s="21"/>
      <c r="D147" s="22"/>
      <c r="E147" s="23">
        <v>0.05</v>
      </c>
      <c r="F147" s="24">
        <f>(F141+F143)*0.05</f>
        <v>0</v>
      </c>
    </row>
    <row r="148" spans="1:6" ht="4.2" customHeight="1" x14ac:dyDescent="0.25">
      <c r="B148" s="18"/>
      <c r="F148" s="20"/>
    </row>
    <row r="149" spans="1:6" s="2" customFormat="1" ht="16.5" customHeight="1" x14ac:dyDescent="0.25">
      <c r="A149" s="1"/>
      <c r="B149" s="21" t="s">
        <v>2</v>
      </c>
      <c r="C149" s="21"/>
      <c r="D149" s="22"/>
      <c r="E149" s="25">
        <v>9.9750000000000005E-2</v>
      </c>
      <c r="F149" s="24">
        <f>(F141+F143)*0.0975</f>
        <v>0</v>
      </c>
    </row>
    <row r="150" spans="1:6" ht="4.2" customHeight="1" x14ac:dyDescent="0.25">
      <c r="B150" s="18"/>
      <c r="F150" s="20"/>
    </row>
    <row r="151" spans="1:6" s="16" customFormat="1" ht="25.5" customHeight="1" x14ac:dyDescent="0.25">
      <c r="A151" s="11"/>
      <c r="B151" s="12" t="s">
        <v>0</v>
      </c>
      <c r="C151" s="12"/>
      <c r="D151" s="13"/>
      <c r="E151" s="14"/>
      <c r="F151" s="15">
        <f>F141+F143+(F147+F149)/2</f>
        <v>0</v>
      </c>
    </row>
    <row r="152" spans="1:6" hidden="1" x14ac:dyDescent="0.25"/>
    <row r="153" spans="1:6" hidden="1" x14ac:dyDescent="0.25"/>
    <row r="154" spans="1:6" ht="11.4" hidden="1" customHeight="1" x14ac:dyDescent="0.25">
      <c r="B154" s="26"/>
      <c r="C154" s="27"/>
      <c r="D154" s="18"/>
      <c r="E154" s="28">
        <v>0.05</v>
      </c>
      <c r="F154" s="28">
        <f>1+E154</f>
        <v>1.05</v>
      </c>
    </row>
    <row r="155" spans="1:6" ht="11.4" hidden="1" customHeight="1" x14ac:dyDescent="0.25">
      <c r="B155" s="26"/>
      <c r="C155" s="27"/>
      <c r="E155" s="28">
        <v>0.12</v>
      </c>
      <c r="F155" s="28">
        <f>1+E155</f>
        <v>1.1200000000000001</v>
      </c>
    </row>
    <row r="156" spans="1:6" ht="11.4" hidden="1" customHeight="1" x14ac:dyDescent="0.25">
      <c r="B156" s="26"/>
      <c r="C156" s="27"/>
      <c r="E156" s="28">
        <v>0</v>
      </c>
      <c r="F156" s="28">
        <f>1+E156</f>
        <v>1</v>
      </c>
    </row>
    <row r="157" spans="1:6" ht="11.4" hidden="1" customHeight="1" x14ac:dyDescent="0.25">
      <c r="B157" s="26"/>
      <c r="C157" s="27"/>
      <c r="E157" s="28">
        <v>0.05</v>
      </c>
      <c r="F157" s="28">
        <f>1+E157</f>
        <v>1.05</v>
      </c>
    </row>
    <row r="158" spans="1:6" ht="11.4" hidden="1" customHeight="1" x14ac:dyDescent="0.25">
      <c r="B158" s="26"/>
      <c r="C158" s="27"/>
      <c r="E158" s="29">
        <v>9.9750000000000005E-2</v>
      </c>
      <c r="F158" s="28">
        <v>1.095</v>
      </c>
    </row>
    <row r="159" spans="1:6" ht="11.4" hidden="1" customHeight="1" x14ac:dyDescent="0.25">
      <c r="B159" s="26"/>
      <c r="C159" s="27"/>
      <c r="E159" s="28"/>
      <c r="F159" s="28">
        <f>F154*F155*F156*F157*F158</f>
        <v>1.352106</v>
      </c>
    </row>
    <row r="160" spans="1:6" hidden="1" x14ac:dyDescent="0.25"/>
    <row r="161" hidden="1" x14ac:dyDescent="0.25"/>
    <row r="162" hidden="1" x14ac:dyDescent="0.25"/>
  </sheetData>
  <phoneticPr fontId="0" type="noConversion"/>
  <printOptions horizontalCentered="1"/>
  <pageMargins left="0.23622047244094491" right="0.23622047244094491" top="0.11811023622047245" bottom="0.43307086614173229" header="0.19685039370078741" footer="0.19685039370078741"/>
  <pageSetup scale="53" fitToHeight="0" orientation="portrait" r:id="rId1"/>
  <headerFooter alignWithMargins="0">
    <oddFooter>&amp;Lversion paysage  |   &amp;F&amp;RPage &amp;P de &amp;NImprimé le :&amp;D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D7E63D2E203C948B32C33A0316D65A3" ma:contentTypeVersion="18" ma:contentTypeDescription="Create a new document." ma:contentTypeScope="" ma:versionID="287207521fce532f2ab7cef03d245ee2">
  <xsd:schema xmlns:xsd="http://www.w3.org/2001/XMLSchema" xmlns:xs="http://www.w3.org/2001/XMLSchema" xmlns:p="http://schemas.microsoft.com/office/2006/metadata/properties" xmlns:ns2="47c27017-e73c-4e54-903c-dc144239611a" xmlns:ns3="d6c65696-463d-4959-95b7-2a40862d2fc0" targetNamespace="http://schemas.microsoft.com/office/2006/metadata/properties" ma:root="true" ma:fieldsID="ceb6c2778c7269f3aaebbcb55ddeb25e" ns2:_="" ns3:_="">
    <xsd:import namespace="47c27017-e73c-4e54-903c-dc144239611a"/>
    <xsd:import namespace="d6c65696-463d-4959-95b7-2a40862d2fc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2:_Flow_SignoffStatu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NomC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c27017-e73c-4e54-903c-dc14423961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_Flow_SignoffStatus" ma:index="15" nillable="true" ma:displayName="Sign-off status" ma:internalName="Sign_x002d_off_x0020_status">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4b20bcda-1cc1-4f4a-8fb7-1a6338c1045d" ma:termSetId="09814cd3-568e-fe90-9814-8d621ff8fb84" ma:anchorId="fba54fb3-c3e1-fe81-a776-ca4b69148c4d" ma:open="true" ma:isKeyword="false">
      <xsd:complexType>
        <xsd:sequence>
          <xsd:element ref="pc:Terms" minOccurs="0" maxOccurs="1"/>
        </xsd:sequence>
      </xsd:complexType>
    </xsd:element>
    <xsd:element name="NomCPE" ma:index="25" nillable="true" ma:displayName="NomCPE" ma:format="Dropdown" ma:internalName="NomCP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c65696-463d-4959-95b7-2a40862d2fc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c8c90101-c7bc-4585-9df7-641af76733fc}" ma:internalName="TaxCatchAll" ma:showField="CatchAllData" ma:web="d6c65696-463d-4959-95b7-2a40862d2fc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7c27017-e73c-4e54-903c-dc144239611a">
      <Terms xmlns="http://schemas.microsoft.com/office/infopath/2007/PartnerControls"/>
    </lcf76f155ced4ddcb4097134ff3c332f>
    <TaxCatchAll xmlns="d6c65696-463d-4959-95b7-2a40862d2fc0" xsi:nil="true"/>
    <NomCPE xmlns="47c27017-e73c-4e54-903c-dc144239611a" xsi:nil="true"/>
    <_Flow_SignoffStatus xmlns="47c27017-e73c-4e54-903c-dc144239611a" xsi:nil="true"/>
  </documentManagement>
</p:properties>
</file>

<file path=customXml/itemProps1.xml><?xml version="1.0" encoding="utf-8"?>
<ds:datastoreItem xmlns:ds="http://schemas.openxmlformats.org/officeDocument/2006/customXml" ds:itemID="{DFBDF99A-379D-462E-AC43-9B73BF624BED}"/>
</file>

<file path=customXml/itemProps2.xml><?xml version="1.0" encoding="utf-8"?>
<ds:datastoreItem xmlns:ds="http://schemas.openxmlformats.org/officeDocument/2006/customXml" ds:itemID="{D2B5C21C-3C43-4B2C-87D2-193F3E06D229}"/>
</file>

<file path=customXml/itemProps3.xml><?xml version="1.0" encoding="utf-8"?>
<ds:datastoreItem xmlns:ds="http://schemas.openxmlformats.org/officeDocument/2006/customXml" ds:itemID="{CF5C1E29-5F56-4CDC-8D49-E66595A0F6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Uniformat Niv4</vt:lpstr>
      <vt:lpstr>'Uniformat Niv4'!Zone_d_impression</vt:lpstr>
    </vt:vector>
  </TitlesOfParts>
  <Company>Bouthillette Parizeau et Ass.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fturpin</dc:creator>
  <cp:lastModifiedBy>Magali Crevier</cp:lastModifiedBy>
  <cp:lastPrinted>2016-12-12T16:04:06Z</cp:lastPrinted>
  <dcterms:created xsi:type="dcterms:W3CDTF">2003-08-07T18:29:46Z</dcterms:created>
  <dcterms:modified xsi:type="dcterms:W3CDTF">2022-11-09T17:24:40Z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0x010100DD7E63D2E203C948B32C33A0316D65A3</vt:lpwstr>
  </property>
</Properties>
</file>