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e.cote\Downloads\"/>
    </mc:Choice>
  </mc:AlternateContent>
  <xr:revisionPtr revIDLastSave="0" documentId="13_ncr:1_{AD1A904C-4673-4C29-AE16-8A77A2636BD3}" xr6:coauthVersionLast="47" xr6:coauthVersionMax="47" xr10:uidLastSave="{00000000-0000-0000-0000-000000000000}"/>
  <bookViews>
    <workbookView xWindow="28680" yWindow="-120" windowWidth="29040" windowHeight="15840" xr2:uid="{880AE49D-368E-234B-87BE-02462D44416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3" i="1" s="1"/>
  <c r="D25" i="1" s="1"/>
  <c r="F18" i="1"/>
  <c r="F19" i="1"/>
  <c r="F17" i="1"/>
  <c r="D24" i="1"/>
  <c r="D20" i="1" l="1"/>
  <c r="D21" i="1" s="1"/>
  <c r="F20" i="1"/>
  <c r="J25" i="1" l="1"/>
  <c r="L25" i="1" s="1"/>
  <c r="J24" i="1"/>
  <c r="L24" i="1" s="1"/>
  <c r="L26" i="1" l="1"/>
</calcChain>
</file>

<file path=xl/sharedStrings.xml><?xml version="1.0" encoding="utf-8"?>
<sst xmlns="http://schemas.openxmlformats.org/spreadsheetml/2006/main" count="45" uniqueCount="32">
  <si>
    <t>(</t>
  </si>
  <si>
    <t>-</t>
  </si>
  <si>
    <t>) x (</t>
  </si>
  <si>
    <t>x</t>
  </si>
  <si>
    <t>) =</t>
  </si>
  <si>
    <t>Facteurs d'ajustement pour la rémunération</t>
  </si>
  <si>
    <t>Taux horaire de référence</t>
  </si>
  <si>
    <t>Rémunération horaire moyenne pondérée avec ajustement en 2021-2022</t>
  </si>
  <si>
    <t>Paramètres liés à la rémunération qui ont été retenus pour établir les barèmes, soit le nombre d’heures travaillées par jour d’occupation, les absences rémunérées et les contributions de l’employeur aux régimes obligatoires</t>
  </si>
  <si>
    <t>Total des jours d’occupation pondéré</t>
  </si>
  <si>
    <t>= (</t>
  </si>
  <si>
    <r>
      <t xml:space="preserve">Rémunération horaire moyenne pondérée </t>
    </r>
    <r>
      <rPr>
        <u/>
        <sz val="12"/>
        <color theme="1"/>
        <rFont val="Calibri (Corps)"/>
      </rPr>
      <t>avant</t>
    </r>
    <r>
      <rPr>
        <sz val="12"/>
        <color theme="1"/>
        <rFont val="Calibri"/>
        <family val="2"/>
        <scheme val="minor"/>
      </rPr>
      <t xml:space="preserve"> ajustement </t>
    </r>
  </si>
  <si>
    <t>Augmentation salariale reconnue</t>
  </si>
  <si>
    <t>Total des jours d’occupation pondéré 2022-2023</t>
  </si>
  <si>
    <t>Jours d'occupation enfants 18-47 mois</t>
  </si>
  <si>
    <t>Jours d'occupation enfants 48-59 mois</t>
  </si>
  <si>
    <t>x 1,6 =</t>
  </si>
  <si>
    <t>x 1 =</t>
  </si>
  <si>
    <t>x 0,8 =</t>
  </si>
  <si>
    <t>AVANT</t>
  </si>
  <si>
    <t>Promesse de subvention 2022-2023, annexe 2</t>
  </si>
  <si>
    <t xml:space="preserve"> ) </t>
  </si>
  <si>
    <t>en 2022-2023</t>
  </si>
  <si>
    <t>Jours d'occupation enfants 0-17 mois (comprends les poupons 18-29 mois)</t>
  </si>
  <si>
    <t>Occupation traduite en place</t>
  </si>
  <si>
    <t>GAIN ESTIMÉ</t>
  </si>
  <si>
    <t xml:space="preserve">Il faut attendre la confirmation du ministère </t>
  </si>
  <si>
    <t>Veuillez inscrire votre occupation réelle ou budgétée pour l'exercice financier 2022-2023, le ministère prendra l'occupation réelle au RFA 2022-2023</t>
  </si>
  <si>
    <r>
      <t xml:space="preserve">Augmentation salariale reconnue </t>
    </r>
    <r>
      <rPr>
        <b/>
        <u/>
        <sz val="12"/>
        <color theme="1"/>
        <rFont val="Calibri (Corps)"/>
      </rPr>
      <t>corrigée</t>
    </r>
  </si>
  <si>
    <r>
      <t xml:space="preserve">Rémunération horaire moyenne pondérée avec ajustement en 2021-2022 </t>
    </r>
    <r>
      <rPr>
        <b/>
        <u/>
        <sz val="12"/>
        <color theme="1"/>
        <rFont val="Calibri (Corps)"/>
      </rPr>
      <t>corrigée</t>
    </r>
  </si>
  <si>
    <t>Facteurs d'ajustement pour la rémunération 2022-2023</t>
  </si>
  <si>
    <t>CORRIGÉ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</si>
</sst>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0\ &quot;$&quot;"/>
    <numFmt numFmtId="168" formatCode="#,##0.0"/>
    <numFmt numFmtId="169" formatCode="#,##0\ &quot;$&quot;"/>
    <numFmt numFmtId="170" formatCode="_ * #,##0.0_)_ ;_ * \(#,##0.0\)_ ;_ * &quot;-&quot;??_)_ ;_ @_ 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 (Corps)"/>
    </font>
    <font>
      <i/>
      <sz val="12"/>
      <color theme="1"/>
      <name val="Calibri"/>
      <family val="2"/>
      <scheme val="minor"/>
    </font>
    <font>
      <b/>
      <u/>
      <sz val="12"/>
      <color theme="1"/>
      <name val="Calibri (Corps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7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5" fontId="0" fillId="3" borderId="0" xfId="2" applyFont="1" applyFill="1"/>
    <xf numFmtId="10" fontId="0" fillId="0" borderId="0" xfId="0" applyNumberFormat="1"/>
    <xf numFmtId="165" fontId="0" fillId="0" borderId="0" xfId="0" applyNumberFormat="1"/>
    <xf numFmtId="0" fontId="3" fillId="0" borderId="0" xfId="0" applyFont="1"/>
    <xf numFmtId="10" fontId="3" fillId="0" borderId="0" xfId="0" applyNumberFormat="1" applyFont="1"/>
    <xf numFmtId="165" fontId="3" fillId="0" borderId="0" xfId="2" applyFont="1"/>
    <xf numFmtId="0" fontId="0" fillId="0" borderId="0" xfId="0" applyAlignment="1">
      <alignment horizontal="center"/>
    </xf>
    <xf numFmtId="170" fontId="1" fillId="0" borderId="0" xfId="1" applyNumberFormat="1" applyFont="1"/>
    <xf numFmtId="170" fontId="1" fillId="0" borderId="1" xfId="1" applyNumberFormat="1" applyFont="1" applyBorder="1"/>
    <xf numFmtId="170" fontId="1" fillId="0" borderId="0" xfId="1" applyNumberFormat="1" applyFont="1" applyAlignment="1">
      <alignment wrapText="1"/>
    </xf>
    <xf numFmtId="170" fontId="0" fillId="3" borderId="0" xfId="1" applyNumberFormat="1" applyFont="1" applyFill="1" applyAlignment="1">
      <alignment horizontal="center"/>
    </xf>
    <xf numFmtId="0" fontId="0" fillId="0" borderId="1" xfId="0" applyBorder="1"/>
    <xf numFmtId="0" fontId="3" fillId="0" borderId="1" xfId="0" applyFont="1" applyBorder="1"/>
    <xf numFmtId="170" fontId="0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7" fillId="0" borderId="0" xfId="0" applyFont="1"/>
    <xf numFmtId="170" fontId="3" fillId="0" borderId="0" xfId="1" applyNumberFormat="1" applyFont="1" applyAlignment="1">
      <alignment wrapText="1"/>
    </xf>
    <xf numFmtId="0" fontId="0" fillId="0" borderId="0" xfId="0" applyAlignment="1">
      <alignment vertical="center" wrapText="1"/>
    </xf>
    <xf numFmtId="170" fontId="0" fillId="3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0" fontId="1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169" fontId="4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right" vertical="center"/>
    </xf>
    <xf numFmtId="164" fontId="1" fillId="0" borderId="0" xfId="2" quotePrefix="1" applyNumberFormat="1" applyFont="1" applyFill="1" applyBorder="1" applyAlignment="1">
      <alignment horizontal="center" vertical="center"/>
    </xf>
    <xf numFmtId="167" fontId="1" fillId="0" borderId="0" xfId="0" quotePrefix="1" applyNumberFormat="1" applyFont="1" applyAlignment="1">
      <alignment horizontal="center" vertical="center"/>
    </xf>
    <xf numFmtId="10" fontId="1" fillId="0" borderId="0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164" fontId="7" fillId="0" borderId="0" xfId="2" quotePrefix="1" applyNumberFormat="1" applyFont="1" applyFill="1" applyBorder="1" applyAlignment="1">
      <alignment horizontal="center" vertical="center"/>
    </xf>
    <xf numFmtId="167" fontId="7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1250156</xdr:colOff>
      <xdr:row>5</xdr:row>
      <xdr:rowOff>16438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B7D2BF3-C8AE-B6A2-D898-72228B4AC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58079" cy="1036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5D27-12E3-CE43-BF78-D7C393D4A9F6}">
  <dimension ref="A1:M27"/>
  <sheetViews>
    <sheetView tabSelected="1" zoomScale="112" zoomScaleNormal="112" workbookViewId="0">
      <selection activeCell="D3" sqref="D3"/>
    </sheetView>
  </sheetViews>
  <sheetFormatPr baseColWidth="10" defaultRowHeight="15.5"/>
  <cols>
    <col min="2" max="2" width="44.1640625" customWidth="1"/>
    <col min="3" max="3" width="2.83203125" customWidth="1"/>
    <col min="4" max="4" width="17.5" customWidth="1"/>
    <col min="5" max="5" width="7" customWidth="1"/>
    <col min="6" max="6" width="15.1640625" customWidth="1"/>
    <col min="7" max="7" width="6.5" customWidth="1"/>
    <col min="8" max="8" width="32.33203125" customWidth="1"/>
    <col min="9" max="9" width="3.6640625" customWidth="1"/>
    <col min="10" max="10" width="18.6640625" customWidth="1"/>
    <col min="11" max="11" width="3.83203125" customWidth="1"/>
    <col min="12" max="12" width="21.6640625" customWidth="1"/>
  </cols>
  <sheetData>
    <row r="1" spans="2:8">
      <c r="B1" s="45"/>
    </row>
    <row r="2" spans="2:8">
      <c r="B2" s="45"/>
    </row>
    <row r="3" spans="2:8">
      <c r="B3" s="45"/>
    </row>
    <row r="4" spans="2:8">
      <c r="B4" s="45"/>
    </row>
    <row r="5" spans="2:8">
      <c r="B5" s="45"/>
    </row>
    <row r="7" spans="2:8">
      <c r="B7" s="20" t="s">
        <v>30</v>
      </c>
    </row>
    <row r="9" spans="2:8">
      <c r="B9" t="s">
        <v>7</v>
      </c>
      <c r="F9" s="3">
        <v>0</v>
      </c>
      <c r="H9" s="21" t="s">
        <v>20</v>
      </c>
    </row>
    <row r="10" spans="2:8">
      <c r="B10" t="s">
        <v>12</v>
      </c>
      <c r="F10" s="4">
        <v>6.13E-2</v>
      </c>
    </row>
    <row r="11" spans="2:8">
      <c r="B11" t="s">
        <v>11</v>
      </c>
      <c r="F11" s="5">
        <f>ROUND(F9/(1+F10),2)</f>
        <v>0</v>
      </c>
      <c r="H11" s="5"/>
    </row>
    <row r="12" spans="2:8">
      <c r="B12" s="6" t="s">
        <v>28</v>
      </c>
      <c r="C12" s="6"/>
      <c r="D12" s="6"/>
      <c r="E12" s="6"/>
      <c r="F12" s="7">
        <v>8.8700000000000001E-2</v>
      </c>
    </row>
    <row r="13" spans="2:8">
      <c r="B13" s="6" t="s">
        <v>29</v>
      </c>
      <c r="C13" s="6"/>
      <c r="D13" s="6"/>
      <c r="E13" s="6"/>
      <c r="F13" s="8">
        <f>ROUND(F11*(1+F12),2)</f>
        <v>0</v>
      </c>
    </row>
    <row r="14" spans="2:8">
      <c r="B14" s="6"/>
      <c r="C14" s="6"/>
      <c r="D14" s="6"/>
      <c r="E14" s="6"/>
      <c r="F14" s="8"/>
    </row>
    <row r="15" spans="2:8">
      <c r="B15" s="6"/>
      <c r="C15" s="6"/>
      <c r="D15" s="6"/>
      <c r="E15" s="6"/>
      <c r="F15" s="8"/>
    </row>
    <row r="16" spans="2:8">
      <c r="C16" s="6"/>
      <c r="D16" s="9" t="s">
        <v>22</v>
      </c>
      <c r="E16" s="6"/>
      <c r="F16" s="8"/>
    </row>
    <row r="17" spans="1:13" s="2" customFormat="1" ht="31">
      <c r="B17" s="24" t="s">
        <v>23</v>
      </c>
      <c r="C17" s="19"/>
      <c r="D17" s="25">
        <v>0</v>
      </c>
      <c r="E17" s="26" t="s">
        <v>16</v>
      </c>
      <c r="F17" s="27">
        <f>D17*1.6</f>
        <v>0</v>
      </c>
      <c r="H17" s="28" t="s">
        <v>27</v>
      </c>
    </row>
    <row r="18" spans="1:13">
      <c r="B18" t="s">
        <v>14</v>
      </c>
      <c r="C18" s="6"/>
      <c r="D18" s="13">
        <v>0</v>
      </c>
      <c r="E18" s="9" t="s">
        <v>17</v>
      </c>
      <c r="F18" s="10">
        <f>D18*1</f>
        <v>0</v>
      </c>
      <c r="H18" s="28" t="s">
        <v>27</v>
      </c>
    </row>
    <row r="19" spans="1:13">
      <c r="B19" s="14" t="s">
        <v>15</v>
      </c>
      <c r="C19" s="15"/>
      <c r="D19" s="16">
        <v>0</v>
      </c>
      <c r="E19" s="17" t="s">
        <v>18</v>
      </c>
      <c r="F19" s="11">
        <f>D19*0.8</f>
        <v>0</v>
      </c>
      <c r="H19" s="28" t="s">
        <v>27</v>
      </c>
    </row>
    <row r="20" spans="1:13" s="6" customFormat="1">
      <c r="B20" s="6" t="s">
        <v>13</v>
      </c>
      <c r="D20" s="18">
        <f>SUM(D17:D19)</f>
        <v>0</v>
      </c>
      <c r="F20" s="23">
        <f>SUM(F17:F19)</f>
        <v>0</v>
      </c>
    </row>
    <row r="21" spans="1:13">
      <c r="B21" t="s">
        <v>24</v>
      </c>
      <c r="C21" s="6"/>
      <c r="D21" s="18">
        <f>D20/261</f>
        <v>0</v>
      </c>
      <c r="E21" s="6"/>
      <c r="F21" s="12"/>
    </row>
    <row r="22" spans="1:13">
      <c r="C22" s="6"/>
      <c r="D22" s="18"/>
      <c r="E22" s="6"/>
      <c r="F22" s="12"/>
    </row>
    <row r="24" spans="1:13" s="2" customFormat="1" ht="29" customHeight="1">
      <c r="A24" s="26" t="s">
        <v>19</v>
      </c>
      <c r="B24" s="2" t="s">
        <v>5</v>
      </c>
      <c r="C24" s="31" t="s">
        <v>0</v>
      </c>
      <c r="D24" s="1">
        <f>F9</f>
        <v>0</v>
      </c>
      <c r="E24" s="32" t="s">
        <v>1</v>
      </c>
      <c r="F24" s="1">
        <v>26.62</v>
      </c>
      <c r="G24" s="33" t="s">
        <v>2</v>
      </c>
      <c r="H24" s="34">
        <v>1.5013000000000001</v>
      </c>
      <c r="I24" s="35" t="s">
        <v>3</v>
      </c>
      <c r="J24" s="36">
        <f>F20</f>
        <v>0</v>
      </c>
      <c r="K24" s="37" t="s">
        <v>4</v>
      </c>
      <c r="L24" s="29">
        <f>(D24-F24)*H24*J24</f>
        <v>0</v>
      </c>
    </row>
    <row r="25" spans="1:13" s="2" customFormat="1" ht="29" customHeight="1">
      <c r="A25" s="26" t="s">
        <v>31</v>
      </c>
      <c r="B25" s="2" t="s">
        <v>5</v>
      </c>
      <c r="C25" s="31" t="s">
        <v>0</v>
      </c>
      <c r="D25" s="1">
        <f>F13</f>
        <v>0</v>
      </c>
      <c r="E25" s="32" t="s">
        <v>1</v>
      </c>
      <c r="F25" s="1">
        <v>26.62</v>
      </c>
      <c r="G25" s="33" t="s">
        <v>2</v>
      </c>
      <c r="H25" s="34">
        <v>1.5013000000000001</v>
      </c>
      <c r="I25" s="35" t="s">
        <v>3</v>
      </c>
      <c r="J25" s="36">
        <f>F20</f>
        <v>0</v>
      </c>
      <c r="K25" s="37" t="s">
        <v>4</v>
      </c>
      <c r="L25" s="29">
        <f>(D25-F25)*H25*J25</f>
        <v>0</v>
      </c>
    </row>
    <row r="26" spans="1:13" ht="25" customHeight="1">
      <c r="J26" s="38" t="s">
        <v>25</v>
      </c>
      <c r="K26" s="19"/>
      <c r="L26" s="30">
        <f>L25-L24</f>
        <v>0</v>
      </c>
      <c r="M26" s="28" t="s">
        <v>26</v>
      </c>
    </row>
    <row r="27" spans="1:13" s="22" customFormat="1" ht="108.5">
      <c r="B27" s="39" t="s">
        <v>5</v>
      </c>
      <c r="C27" s="40" t="s">
        <v>10</v>
      </c>
      <c r="D27" s="41" t="s">
        <v>7</v>
      </c>
      <c r="E27" s="42" t="s">
        <v>1</v>
      </c>
      <c r="F27" s="41" t="s">
        <v>6</v>
      </c>
      <c r="G27" s="43" t="s">
        <v>2</v>
      </c>
      <c r="H27" s="41" t="s">
        <v>8</v>
      </c>
      <c r="I27" s="44" t="s">
        <v>3</v>
      </c>
      <c r="J27" s="41" t="s">
        <v>9</v>
      </c>
      <c r="K27" s="39" t="s">
        <v>21</v>
      </c>
    </row>
  </sheetData>
  <mergeCells count="1">
    <mergeCell ref="B1:B5"/>
  </mergeCells>
  <phoneticPr fontId="5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Alice Cote</cp:lastModifiedBy>
  <dcterms:created xsi:type="dcterms:W3CDTF">2023-02-20T20:00:25Z</dcterms:created>
  <dcterms:modified xsi:type="dcterms:W3CDTF">2023-02-21T21:08:11Z</dcterms:modified>
</cp:coreProperties>
</file>